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V5uot1BvIKploLROfjEmnPKE63hIUQVKEuei1XdSdLcF4LhyzbxQb7L/OoUY1iDYyH+cz7H7lhqphHbO9xxbCQ==" workbookSaltValue="0kYSANX0ZG7zWFvdweX97Q=="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<sst xmlns="http://schemas.openxmlformats.org/spreadsheetml/2006/main" count="240" uniqueCount="126">
  <si>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</si>
  <si>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</si>
  <si>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</si>
  <si>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</si>
  <si>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</si>
  <si>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</si>
  <si>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</si>
  <si>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</si>
  <si>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</si>
  <si>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</si>
  <si>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</si>
  <si>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</si>
  <si>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</si>
  <si>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</si>
  <si>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</si>
  <si>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</si>
  <si>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</si>
  <si>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</si>
  <si>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</si>
  <si>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</si>
  <si>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</si>
  <si>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</si>
  <si>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</si>
  <si>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</si>
  <si>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</si>
  <si>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</si>
  <si>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</si>
  <si>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</si>
  <si>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</si>
  <si>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</si>
  <si>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</si>
  <si>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</si>
  <si>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</si>
  <si>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</si>
  <si>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</si>
  <si>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</si>
  <si>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</si>
  <si>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</si>
  <si>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</si>
  <si>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</si>
  <si>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</si>
  <si>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</si>
  <si>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</si>
  <si>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</si>
  <si>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</si>
  <si>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</si>
  <si>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</si>
  <si>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</si>
  <si>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</si>
  <si>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</si>
  <si>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</si>
  <si>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</si>
  <si>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</si>
  <si>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</si>
  <si>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</si>
  <si>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</si>
  <si>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</si>
  <si>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</si>
  <si>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</si>
  <si>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</si>
  <si>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</si>
  <si>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</si>
  <si>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</si>
  <si>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</si>
  <si>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</si>
  <si>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</si>
  <si>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</si>
  <si>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</si>
  <si>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</si>
  <si>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</si>
  <si>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</si>
  <si>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</si>
  <si>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</si>
  <si>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</si>
  <si>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</si>
  <si>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</si>
  <si>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</si>
  <si>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</si>
  <si>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</si>
  <si>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</si>
  <si>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</si>
  <si>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</si>
  <si>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</si>
  <si>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</si>
  <si>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</si>
  <si>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</si>
  <si>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</si>
  <si>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</si>
  <si>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</si>
  <si>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</si>
  <si>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</si>
  <si>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</si>
  <si>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</si>
  <si>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</si>
  <si>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</si>
  <si>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</si>
  <si>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</si>
  <si>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</si>
  <si>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</si>
  <si>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</si>
  <si>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</si>
  <si>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</si>
  <si>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</si>
  <si>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</si>
  <si>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</si>
  <si>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</si>
  <si>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</si>
  <si>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</si>
  <si>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</si>
  <si>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</si>
  <si>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</si>
  <si>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</si>
  <si>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</si>
  <si>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</si>
  <si>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</si>
  <si>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</si>
  <si>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</si>
  <si>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</si>
  <si>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</si>
  <si>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</si>
  <si>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</si>
  <si>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</si>
  <si>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</si>
  <si>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計画では平成３６年度までとしており、工事が進捗中であることから、下水道普及率は低くなっています。現段階では専ら未普及地域の新規管渠整備を推進しているところであり、使用料収入の増加の伸びが見込まれますが、整備に伴う企業債の償還が収益的比率に影響を及ぼしています。
　さらに、企業債残高においても、管渠の整備途中段階にあって、残高の増加に対し、使用料の伸びが追い付いていない状況にあり、今後とも接続を的確に見込みながら整備を進める必要があります。
　一方、経費回収率にあっては、使用料収入の微増に対して、企業債償還利息が大きく影響することになり、汚水処理原価は抑制努力を継続しながら推移を見守ることになります。
　水洗化率が類似団体と比較し低い状況にはありますが、管渠整備を順次行っている段階であり、その進捗により今後向上していくと考えられます。
　今後の管渠整備は山間部、人口の閑散部へと移ること、さらに、人口減少・高齢化の影響により、下水道使用料収入は、整備費用に比例した増加になると考えにくく、今後の管渠整備費の抑制に留意するとともに、速やかな下水道接続を推奨し、使用料収入の推移を慎重に注視していく必要があります。</t>
    <rPh sb="1" eb="3">
      <t>セイビ</t>
    </rPh>
    <rPh sb="3" eb="5">
      <t>ケイカク</t>
    </rPh>
    <rPh sb="7" eb="9">
      <t>ヘイセイ</t>
    </rPh>
    <rPh sb="11" eb="13">
      <t>ネンド</t>
    </rPh>
    <rPh sb="21" eb="23">
      <t>コウジ</t>
    </rPh>
    <rPh sb="23" eb="25">
      <t>カンコウジ</t>
    </rPh>
    <rPh sb="24" eb="26">
      <t>シンチョク</t>
    </rPh>
    <rPh sb="26" eb="27">
      <t>チュウ</t>
    </rPh>
    <rPh sb="35" eb="38">
      <t>ゲスイドウ</t>
    </rPh>
    <rPh sb="38" eb="40">
      <t>フキュウ</t>
    </rPh>
    <rPh sb="40" eb="41">
      <t>リツ</t>
    </rPh>
    <rPh sb="42" eb="43">
      <t>ヒク</t>
    </rPh>
    <rPh sb="51" eb="54">
      <t>ゲンダンカイ</t>
    </rPh>
    <rPh sb="56" eb="57">
      <t>モッパ</t>
    </rPh>
    <rPh sb="58" eb="61">
      <t>ミフキュウ</t>
    </rPh>
    <rPh sb="61" eb="63">
      <t>チイキ</t>
    </rPh>
    <rPh sb="64" eb="66">
      <t>シンキ</t>
    </rPh>
    <rPh sb="66" eb="68">
      <t>カンキョ</t>
    </rPh>
    <rPh sb="68" eb="70">
      <t>セイビ</t>
    </rPh>
    <rPh sb="71" eb="73">
      <t>スイシン</t>
    </rPh>
    <rPh sb="84" eb="87">
      <t>シヨウリョウ</t>
    </rPh>
    <rPh sb="87" eb="89">
      <t>シュウニュウ</t>
    </rPh>
    <rPh sb="90" eb="92">
      <t>ゾウカ</t>
    </rPh>
    <rPh sb="93" eb="94">
      <t>ノ</t>
    </rPh>
    <rPh sb="96" eb="98">
      <t>ミコ</t>
    </rPh>
    <rPh sb="104" eb="106">
      <t>セイビ</t>
    </rPh>
    <rPh sb="107" eb="108">
      <t>トモナ</t>
    </rPh>
    <rPh sb="109" eb="111">
      <t>キギョウ</t>
    </rPh>
    <rPh sb="111" eb="112">
      <t>サイ</t>
    </rPh>
    <rPh sb="113" eb="115">
      <t>ショウカン</t>
    </rPh>
    <rPh sb="116" eb="119">
      <t>シュウエキテキ</t>
    </rPh>
    <rPh sb="119" eb="121">
      <t>ヒリツ</t>
    </rPh>
    <rPh sb="122" eb="124">
      <t>エイキョウ</t>
    </rPh>
    <rPh sb="125" eb="126">
      <t>オヨ</t>
    </rPh>
    <rPh sb="139" eb="141">
      <t>キギョウ</t>
    </rPh>
    <rPh sb="141" eb="142">
      <t>サイ</t>
    </rPh>
    <rPh sb="142" eb="144">
      <t>ザンダカ</t>
    </rPh>
    <rPh sb="150" eb="152">
      <t>カンキョ</t>
    </rPh>
    <rPh sb="153" eb="155">
      <t>セイビ</t>
    </rPh>
    <rPh sb="155" eb="157">
      <t>トチュウ</t>
    </rPh>
    <rPh sb="157" eb="159">
      <t>ダンカイ</t>
    </rPh>
    <rPh sb="164" eb="166">
      <t>ザンダカ</t>
    </rPh>
    <rPh sb="167" eb="169">
      <t>ゾウカ</t>
    </rPh>
    <rPh sb="170" eb="171">
      <t>タイ</t>
    </rPh>
    <rPh sb="173" eb="176">
      <t>シヨウリョウ</t>
    </rPh>
    <rPh sb="177" eb="178">
      <t>ノ</t>
    </rPh>
    <rPh sb="180" eb="181">
      <t>オ</t>
    </rPh>
    <rPh sb="182" eb="183">
      <t>ツ</t>
    </rPh>
    <rPh sb="188" eb="190">
      <t>ジョウキョウ</t>
    </rPh>
    <rPh sb="194" eb="196">
      <t>コンゴ</t>
    </rPh>
    <rPh sb="198" eb="200">
      <t>セツゾク</t>
    </rPh>
    <rPh sb="201" eb="203">
      <t>テキカク</t>
    </rPh>
    <rPh sb="204" eb="206">
      <t>ミコ</t>
    </rPh>
    <rPh sb="210" eb="212">
      <t>セイビ</t>
    </rPh>
    <rPh sb="213" eb="214">
      <t>スス</t>
    </rPh>
    <rPh sb="216" eb="218">
      <t>ヒツヨウ</t>
    </rPh>
    <rPh sb="226" eb="228">
      <t>イッポウ</t>
    </rPh>
    <rPh sb="229" eb="231">
      <t>ケイヒ</t>
    </rPh>
    <rPh sb="231" eb="233">
      <t>カイシュウ</t>
    </rPh>
    <rPh sb="233" eb="234">
      <t>リツ</t>
    </rPh>
    <rPh sb="240" eb="243">
      <t>シヨウリョウ</t>
    </rPh>
    <rPh sb="243" eb="245">
      <t>シュウニュウ</t>
    </rPh>
    <rPh sb="246" eb="248">
      <t>ビゾウ</t>
    </rPh>
    <rPh sb="249" eb="250">
      <t>タイ</t>
    </rPh>
    <rPh sb="253" eb="255">
      <t>キギョウ</t>
    </rPh>
    <rPh sb="255" eb="256">
      <t>サイ</t>
    </rPh>
    <rPh sb="256" eb="258">
      <t>ショウカン</t>
    </rPh>
    <rPh sb="258" eb="260">
      <t>リソク</t>
    </rPh>
    <rPh sb="261" eb="262">
      <t>オオ</t>
    </rPh>
    <rPh sb="264" eb="266">
      <t>エイキョウ</t>
    </rPh>
    <rPh sb="274" eb="276">
      <t>オスイ</t>
    </rPh>
    <rPh sb="276" eb="278">
      <t>ショリ</t>
    </rPh>
    <rPh sb="278" eb="280">
      <t>ゲンカ</t>
    </rPh>
    <rPh sb="281" eb="283">
      <t>ヨクセイ</t>
    </rPh>
    <rPh sb="283" eb="285">
      <t>ドリョク</t>
    </rPh>
    <rPh sb="286" eb="288">
      <t>ケイゾク</t>
    </rPh>
    <rPh sb="292" eb="294">
      <t>スイイ</t>
    </rPh>
    <rPh sb="295" eb="297">
      <t>ミマモ</t>
    </rPh>
    <rPh sb="308" eb="311">
      <t>スイセンカ</t>
    </rPh>
    <rPh sb="311" eb="312">
      <t>リツ</t>
    </rPh>
    <rPh sb="313" eb="315">
      <t>ルイジ</t>
    </rPh>
    <rPh sb="315" eb="317">
      <t>ダンタイ</t>
    </rPh>
    <rPh sb="318" eb="320">
      <t>ヒカク</t>
    </rPh>
    <rPh sb="321" eb="322">
      <t>ヒク</t>
    </rPh>
    <rPh sb="323" eb="325">
      <t>ジョウキョウ</t>
    </rPh>
    <rPh sb="333" eb="335">
      <t>カンキョ</t>
    </rPh>
    <rPh sb="335" eb="337">
      <t>セイビ</t>
    </rPh>
    <rPh sb="338" eb="340">
      <t>ジュンジ</t>
    </rPh>
    <rPh sb="340" eb="341">
      <t>オコナ</t>
    </rPh>
    <rPh sb="345" eb="347">
      <t>ダンカイ</t>
    </rPh>
    <rPh sb="353" eb="355">
      <t>シンチョク</t>
    </rPh>
    <rPh sb="358" eb="360">
      <t>コンゴ</t>
    </rPh>
    <rPh sb="360" eb="362">
      <t>コウジョウ</t>
    </rPh>
    <rPh sb="367" eb="368">
      <t>カンガ</t>
    </rPh>
    <rPh sb="376" eb="378">
      <t>コンゴ</t>
    </rPh>
    <rPh sb="379" eb="381">
      <t>カンキョ</t>
    </rPh>
    <rPh sb="381" eb="383">
      <t>セイビ</t>
    </rPh>
    <rPh sb="384" eb="387">
      <t>サンカンブ</t>
    </rPh>
    <rPh sb="388" eb="390">
      <t>ジンコウ</t>
    </rPh>
    <rPh sb="391" eb="393">
      <t>カンサン</t>
    </rPh>
    <rPh sb="393" eb="394">
      <t>ブ</t>
    </rPh>
    <rPh sb="396" eb="397">
      <t>ウツ</t>
    </rPh>
    <rPh sb="405" eb="407">
      <t>ジンコウ</t>
    </rPh>
    <rPh sb="407" eb="409">
      <t>ゲンショウ</t>
    </rPh>
    <rPh sb="410" eb="413">
      <t>コウレイカ</t>
    </rPh>
    <rPh sb="414" eb="416">
      <t>エイキョウ</t>
    </rPh>
    <rPh sb="420" eb="423">
      <t>ゲスイドウ</t>
    </rPh>
    <rPh sb="423" eb="426">
      <t>シヨウリョウ</t>
    </rPh>
    <rPh sb="426" eb="428">
      <t>シュウニュウ</t>
    </rPh>
    <rPh sb="430" eb="432">
      <t>セイビ</t>
    </rPh>
    <rPh sb="432" eb="434">
      <t>ヒヨウ</t>
    </rPh>
    <rPh sb="435" eb="437">
      <t>ヒレイ</t>
    </rPh>
    <rPh sb="439" eb="441">
      <t>ゾウカ</t>
    </rPh>
    <rPh sb="445" eb="446">
      <t>カンガ</t>
    </rPh>
    <rPh sb="451" eb="453">
      <t>コンゴ</t>
    </rPh>
    <rPh sb="454" eb="456">
      <t>カンキョ</t>
    </rPh>
    <rPh sb="456" eb="458">
      <t>セイビ</t>
    </rPh>
    <rPh sb="458" eb="459">
      <t>ヒ</t>
    </rPh>
    <rPh sb="460" eb="462">
      <t>ヨクセイ</t>
    </rPh>
    <rPh sb="463" eb="465">
      <t>リュウイ</t>
    </rPh>
    <rPh sb="472" eb="473">
      <t>スミ</t>
    </rPh>
    <rPh sb="476" eb="479">
      <t>ゲスイドウ</t>
    </rPh>
    <rPh sb="479" eb="481">
      <t>セツゾク</t>
    </rPh>
    <rPh sb="482" eb="484">
      <t>スイショウ</t>
    </rPh>
    <rPh sb="486" eb="489">
      <t>シヨウリョウ</t>
    </rPh>
    <rPh sb="489" eb="491">
      <t>シュウニュウ</t>
    </rPh>
    <rPh sb="492" eb="494">
      <t>スイイ</t>
    </rPh>
    <rPh sb="495" eb="497">
      <t>シンチョウ</t>
    </rPh>
    <rPh sb="498" eb="500">
      <t>チュウシ</t>
    </rPh>
    <rPh sb="504" eb="506">
      <t>ヒツヨウ</t>
    </rPh>
    <phoneticPr fontId="4"/>
  </si>
  <si>
    <t>　管渠については、平成１０年度に布設工事を開始以来、現在も整備区域を拡大している状況にあり、一方、処理施設についても、平成１４年３月から稼働を開始していることから、経過年数が老朽化を懸念する段階には至っていないと判断していますが、部分的な損傷等には対応する必要があります。</t>
    <rPh sb="1" eb="3">
      <t>カンキョ</t>
    </rPh>
    <rPh sb="9" eb="11">
      <t>ヘイセイ</t>
    </rPh>
    <rPh sb="13" eb="15">
      <t>ネンド</t>
    </rPh>
    <rPh sb="16" eb="18">
      <t>フセツ</t>
    </rPh>
    <rPh sb="18" eb="20">
      <t>コウジ</t>
    </rPh>
    <rPh sb="21" eb="23">
      <t>カイシ</t>
    </rPh>
    <rPh sb="23" eb="25">
      <t>イライ</t>
    </rPh>
    <rPh sb="26" eb="28">
      <t>ゲンザイ</t>
    </rPh>
    <rPh sb="29" eb="31">
      <t>セイビ</t>
    </rPh>
    <rPh sb="31" eb="33">
      <t>クイキ</t>
    </rPh>
    <rPh sb="34" eb="36">
      <t>カクダイ</t>
    </rPh>
    <rPh sb="40" eb="42">
      <t>ジョウキョウ</t>
    </rPh>
    <rPh sb="46" eb="48">
      <t>イッポウ</t>
    </rPh>
    <rPh sb="49" eb="51">
      <t>ショリ</t>
    </rPh>
    <rPh sb="51" eb="53">
      <t>シセツ</t>
    </rPh>
    <rPh sb="59" eb="61">
      <t>ヘイセイ</t>
    </rPh>
    <rPh sb="63" eb="64">
      <t>ネン</t>
    </rPh>
    <rPh sb="65" eb="66">
      <t>ガツ</t>
    </rPh>
    <rPh sb="68" eb="70">
      <t>カドウ</t>
    </rPh>
    <rPh sb="71" eb="73">
      <t>カイシ</t>
    </rPh>
    <rPh sb="82" eb="84">
      <t>ケイカ</t>
    </rPh>
    <rPh sb="84" eb="86">
      <t>ネンスウ</t>
    </rPh>
    <rPh sb="87" eb="90">
      <t>ロウキュウカ</t>
    </rPh>
    <rPh sb="91" eb="93">
      <t>ケネン</t>
    </rPh>
    <rPh sb="95" eb="97">
      <t>ダンカイ</t>
    </rPh>
    <rPh sb="99" eb="100">
      <t>イタ</t>
    </rPh>
    <rPh sb="106" eb="108">
      <t>ハンダン</t>
    </rPh>
    <rPh sb="115" eb="118">
      <t>ブブンテキ</t>
    </rPh>
    <rPh sb="119" eb="121">
      <t>ソンショウ</t>
    </rPh>
    <rPh sb="121" eb="122">
      <t>トウ</t>
    </rPh>
    <rPh sb="124" eb="126">
      <t>タイオウ</t>
    </rPh>
    <rPh sb="128" eb="130">
      <t>ヒツヨウ</t>
    </rPh>
    <phoneticPr fontId="4"/>
  </si>
  <si>
    <t>　下水道整備計画のもと管渠工事の進捗と合わせて企業債の償還が増嵩していきます。汚水処理原価を極力抑制しながらも、経費回収率は徐々に低下することが見込まれます。整備に対応した使用料収入の増加も人口減少に伴い鈍化しており、企業債償還の増嵩とあわせ、単年度収支の赤字も続いています。
　平成３１年度にかけて、未普及地域の下水道計画を再度見直す予定としており、また、見直しを踏まえた経営戦略の策定により、今後の管渠整備に対応した使用料収入を推計し、収支比率の改善を図る必要があります。</t>
    <rPh sb="1" eb="4">
      <t>ゲスイドウ</t>
    </rPh>
    <rPh sb="4" eb="6">
      <t>セイビ</t>
    </rPh>
    <rPh sb="6" eb="8">
      <t>ケイカク</t>
    </rPh>
    <rPh sb="11" eb="13">
      <t>カンキョ</t>
    </rPh>
    <rPh sb="13" eb="15">
      <t>コウジ</t>
    </rPh>
    <rPh sb="16" eb="18">
      <t>シンチョク</t>
    </rPh>
    <rPh sb="19" eb="20">
      <t>ア</t>
    </rPh>
    <rPh sb="23" eb="25">
      <t>キギョウ</t>
    </rPh>
    <rPh sb="25" eb="26">
      <t>サイ</t>
    </rPh>
    <rPh sb="27" eb="29">
      <t>ショウカン</t>
    </rPh>
    <rPh sb="30" eb="32">
      <t>ゾウコウ</t>
    </rPh>
    <rPh sb="39" eb="41">
      <t>オスイ</t>
    </rPh>
    <rPh sb="41" eb="43">
      <t>ショリ</t>
    </rPh>
    <rPh sb="43" eb="45">
      <t>ゲンカ</t>
    </rPh>
    <rPh sb="46" eb="48">
      <t>キョクリョク</t>
    </rPh>
    <rPh sb="48" eb="50">
      <t>ヨクセイ</t>
    </rPh>
    <rPh sb="56" eb="58">
      <t>ケイヒ</t>
    </rPh>
    <rPh sb="58" eb="60">
      <t>カイシュウ</t>
    </rPh>
    <rPh sb="60" eb="61">
      <t>リツ</t>
    </rPh>
    <rPh sb="62" eb="64">
      <t>ジョジョ</t>
    </rPh>
    <rPh sb="65" eb="67">
      <t>テイカ</t>
    </rPh>
    <rPh sb="72" eb="74">
      <t>ミコ</t>
    </rPh>
    <rPh sb="79" eb="81">
      <t>セイビ</t>
    </rPh>
    <rPh sb="82" eb="84">
      <t>タイオウ</t>
    </rPh>
    <rPh sb="86" eb="89">
      <t>シヨウリョウ</t>
    </rPh>
    <rPh sb="89" eb="91">
      <t>シュウニュウ</t>
    </rPh>
    <rPh sb="92" eb="94">
      <t>ゾウカ</t>
    </rPh>
    <rPh sb="95" eb="97">
      <t>ジンコウ</t>
    </rPh>
    <rPh sb="97" eb="99">
      <t>ゲンショウ</t>
    </rPh>
    <rPh sb="100" eb="101">
      <t>トモナ</t>
    </rPh>
    <rPh sb="102" eb="104">
      <t>ドンカ</t>
    </rPh>
    <rPh sb="109" eb="111">
      <t>キギョウ</t>
    </rPh>
    <rPh sb="111" eb="112">
      <t>サイ</t>
    </rPh>
    <rPh sb="112" eb="114">
      <t>ショウカン</t>
    </rPh>
    <rPh sb="115" eb="117">
      <t>ゾウコウ</t>
    </rPh>
    <rPh sb="122" eb="125">
      <t>タンネンド</t>
    </rPh>
    <rPh sb="125" eb="127">
      <t>シュウシ</t>
    </rPh>
    <rPh sb="128" eb="130">
      <t>アカジ</t>
    </rPh>
    <rPh sb="131" eb="132">
      <t>ツヅ</t>
    </rPh>
    <rPh sb="140" eb="142">
      <t>ヘイセイ</t>
    </rPh>
    <rPh sb="144" eb="146">
      <t>ネンド</t>
    </rPh>
    <rPh sb="151" eb="154">
      <t>ミフキュウ</t>
    </rPh>
    <rPh sb="154" eb="156">
      <t>チイキ</t>
    </rPh>
    <rPh sb="157" eb="160">
      <t>ゲスイドウ</t>
    </rPh>
    <rPh sb="160" eb="162">
      <t>ケイカク</t>
    </rPh>
    <rPh sb="163" eb="165">
      <t>サイド</t>
    </rPh>
    <rPh sb="165" eb="167">
      <t>ミナオ</t>
    </rPh>
    <rPh sb="168" eb="170">
      <t>ヨテイ</t>
    </rPh>
    <rPh sb="179" eb="181">
      <t>ミナオ</t>
    </rPh>
    <rPh sb="183" eb="184">
      <t>フ</t>
    </rPh>
    <rPh sb="187" eb="189">
      <t>ケイエイ</t>
    </rPh>
    <rPh sb="189" eb="191">
      <t>センリャク</t>
    </rPh>
    <rPh sb="192" eb="194">
      <t>サクテイ</t>
    </rPh>
    <rPh sb="198" eb="200">
      <t>コンゴ</t>
    </rPh>
    <rPh sb="201" eb="203">
      <t>カンキョ</t>
    </rPh>
    <rPh sb="203" eb="205">
      <t>セイビ</t>
    </rPh>
    <rPh sb="206" eb="208">
      <t>タイオウ</t>
    </rPh>
    <rPh sb="210" eb="213">
      <t>シヨウリョウ</t>
    </rPh>
    <rPh sb="213" eb="215">
      <t>シュウニュウ</t>
    </rPh>
    <rPh sb="216" eb="218">
      <t>スイケイ</t>
    </rPh>
    <rPh sb="220" eb="222">
      <t>シュウシ</t>
    </rPh>
    <rPh sb="222" eb="224">
      <t>ヒリツ</t>
    </rPh>
    <rPh sb="225" eb="227">
      <t>カイゼン</t>
    </rPh>
    <rPh sb="228" eb="229">
      <t>ハカ</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</si>
</sst>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15.04</c:v>
                </c:pt>
                <c:pt idx="4" formatCode="#,##0.00;&quot;△&quot;#,##0.00;&quot;-&quot;">
                  <c:v>6.61</c:v>
                </c:pt>
              </c:numCache>
            </c:numRef>
          </c:val>
          <c:extLst xmlns:c16r2="http://schemas.microsoft.com/office/drawing/2015/06/chart">
            <c:ext xmlns:c16="http://schemas.microsoft.com/office/drawing/2014/chart" uri="{C3380CC4-5D6E-409C-BE32-E72D297353CC}">
              <c16:uniqueId val="{00000000-8302-4653-896B-DC0A2D94D8F9}"/>
            </c:ext>
          </c:extLst>
        </c:ser>
        <c:dLbls>
          <c:showLegendKey val="0"/>
          <c:showVal val="0"/>
          <c:showCatName val="0"/>
          <c:showSerName val="0"/>
          <c:showPercent val="0"/>
          <c:showBubbleSize val="0"/>
        </c:dLbls>
        <c:gapWidth val="150"/>
        <c:axId val="115780992"/>
        <c:axId val="1157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8302-4653-896B-DC0A2D94D8F9}"/>
            </c:ext>
          </c:extLst>
        </c:ser>
        <c:dLbls>
          <c:showLegendKey val="0"/>
          <c:showVal val="0"/>
          <c:showCatName val="0"/>
          <c:showSerName val="0"/>
          <c:showPercent val="0"/>
          <c:showBubbleSize val="0"/>
        </c:dLbls>
        <c:marker val="1"/>
        <c:smooth val="0"/>
        <c:axId val="115780992"/>
        <c:axId val="115782784"/>
      </c:lineChart>
      <c:dateAx>
        <c:axId val="115780992"/>
        <c:scaling>
          <c:orientation val="minMax"/>
        </c:scaling>
        <c:delete val="1"/>
        <c:axPos val="b"/>
        <c:numFmt formatCode="ge" sourceLinked="1"/>
        <c:majorTickMark val="none"/>
        <c:minorTickMark val="none"/>
        <c:tickLblPos val="none"/>
        <c:crossAx val="115782784"/>
        <c:crosses val="autoZero"/>
        <c:auto val="1"/>
        <c:lblOffset val="100"/>
        <c:baseTimeUnit val="years"/>
      </c:dateAx>
      <c:valAx>
        <c:axId val="1157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37.57</c:v>
                </c:pt>
                <c:pt idx="1">
                  <c:v>40.549999999999997</c:v>
                </c:pt>
                <c:pt idx="2">
                  <c:v>42.87</c:v>
                </c:pt>
                <c:pt idx="3">
                  <c:v>45.65</c:v>
                </c:pt>
                <c:pt idx="4">
                  <c:v>53.19</c:v>
                </c:pt>
              </c:numCache>
            </c:numRef>
          </c:val>
          <c:extLst xmlns:c16r2="http://schemas.microsoft.com/office/drawing/2015/06/chart">
            <c:ext xmlns:c16="http://schemas.microsoft.com/office/drawing/2014/chart" uri="{C3380CC4-5D6E-409C-BE32-E72D297353CC}">
              <c16:uniqueId val="{00000000-4B5A-4A82-9B08-911851766F7B}"/>
            </c:ext>
          </c:extLst>
        </c:ser>
        <c:dLbls>
          <c:showLegendKey val="0"/>
          <c:showVal val="0"/>
          <c:showCatName val="0"/>
          <c:showSerName val="0"/>
          <c:showPercent val="0"/>
          <c:showBubbleSize val="0"/>
        </c:dLbls>
        <c:gapWidth val="150"/>
        <c:axId val="120219520"/>
        <c:axId val="1202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4B5A-4A82-9B08-911851766F7B}"/>
            </c:ext>
          </c:extLst>
        </c:ser>
        <c:dLbls>
          <c:showLegendKey val="0"/>
          <c:showVal val="0"/>
          <c:showCatName val="0"/>
          <c:showSerName val="0"/>
          <c:showPercent val="0"/>
          <c:showBubbleSize val="0"/>
        </c:dLbls>
        <c:marker val="1"/>
        <c:smooth val="0"/>
        <c:axId val="120219520"/>
        <c:axId val="120233984"/>
      </c:lineChart>
      <c:dateAx>
        <c:axId val="120219520"/>
        <c:scaling>
          <c:orientation val="minMax"/>
        </c:scaling>
        <c:delete val="1"/>
        <c:axPos val="b"/>
        <c:numFmt formatCode="ge" sourceLinked="1"/>
        <c:majorTickMark val="none"/>
        <c:minorTickMark val="none"/>
        <c:tickLblPos val="none"/>
        <c:crossAx val="120233984"/>
        <c:crosses val="autoZero"/>
        <c:auto val="1"/>
        <c:lblOffset val="100"/>
        <c:baseTimeUnit val="years"/>
      </c:dateAx>
      <c:valAx>
        <c:axId val="1202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59.51</c:v>
                </c:pt>
                <c:pt idx="1">
                  <c:v>59.39</c:v>
                </c:pt>
                <c:pt idx="2">
                  <c:v>60.07</c:v>
                </c:pt>
                <c:pt idx="3">
                  <c:v>60.13</c:v>
                </c:pt>
                <c:pt idx="4">
                  <c:v>64.22</c:v>
                </c:pt>
              </c:numCache>
            </c:numRef>
          </c:val>
          <c:extLst xmlns:c16r2="http://schemas.microsoft.com/office/drawing/2015/06/chart">
            <c:ext xmlns:c16="http://schemas.microsoft.com/office/drawing/2014/chart" uri="{C3380CC4-5D6E-409C-BE32-E72D297353CC}">
              <c16:uniqueId val="{00000000-CB4A-497A-82DF-EF39ABF49552}"/>
            </c:ext>
          </c:extLst>
        </c:ser>
        <c:dLbls>
          <c:showLegendKey val="0"/>
          <c:showVal val="0"/>
          <c:showCatName val="0"/>
          <c:showSerName val="0"/>
          <c:showPercent val="0"/>
          <c:showBubbleSize val="0"/>
        </c:dLbls>
        <c:gapWidth val="150"/>
        <c:axId val="120264960"/>
        <c:axId val="1202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CB4A-497A-82DF-EF39ABF49552}"/>
            </c:ext>
          </c:extLst>
        </c:ser>
        <c:dLbls>
          <c:showLegendKey val="0"/>
          <c:showVal val="0"/>
          <c:showCatName val="0"/>
          <c:showSerName val="0"/>
          <c:showPercent val="0"/>
          <c:showBubbleSize val="0"/>
        </c:dLbls>
        <c:marker val="1"/>
        <c:smooth val="0"/>
        <c:axId val="120264960"/>
        <c:axId val="120279424"/>
      </c:lineChart>
      <c:dateAx>
        <c:axId val="120264960"/>
        <c:scaling>
          <c:orientation val="minMax"/>
        </c:scaling>
        <c:delete val="1"/>
        <c:axPos val="b"/>
        <c:numFmt formatCode="ge" sourceLinked="1"/>
        <c:majorTickMark val="none"/>
        <c:minorTickMark val="none"/>
        <c:tickLblPos val="none"/>
        <c:crossAx val="120279424"/>
        <c:crosses val="autoZero"/>
        <c:auto val="1"/>
        <c:lblOffset val="100"/>
        <c:baseTimeUnit val="years"/>
      </c:dateAx>
      <c:valAx>
        <c:axId val="1202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c:v>
                </c:pt>
                <c:pt idx="1">
                  <c:v>54.11</c:v>
                </c:pt>
                <c:pt idx="2">
                  <c:v>74.7</c:v>
                </c:pt>
                <c:pt idx="3">
                  <c:v>80.63</c:v>
                </c:pt>
                <c:pt idx="4">
                  <c:v>95.62</c:v>
                </c:pt>
              </c:numCache>
            </c:numRef>
          </c:val>
          <c:extLst xmlns:c16r2="http://schemas.microsoft.com/office/drawing/2015/06/chart">
            <c:ext xmlns:c16="http://schemas.microsoft.com/office/drawing/2014/chart" uri="{C3380CC4-5D6E-409C-BE32-E72D297353CC}">
              <c16:uniqueId val="{00000000-03C6-4CD1-87AD-CDD3575801C7}"/>
            </c:ext>
          </c:extLst>
        </c:ser>
        <c:dLbls>
          <c:showLegendKey val="0"/>
          <c:showVal val="0"/>
          <c:showCatName val="0"/>
          <c:showSerName val="0"/>
          <c:showPercent val="0"/>
          <c:showBubbleSize val="0"/>
        </c:dLbls>
        <c:gapWidth val="150"/>
        <c:axId val="117017984"/>
        <c:axId val="1170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C6-4CD1-87AD-CDD3575801C7}"/>
            </c:ext>
          </c:extLst>
        </c:ser>
        <c:dLbls>
          <c:showLegendKey val="0"/>
          <c:showVal val="0"/>
          <c:showCatName val="0"/>
          <c:showSerName val="0"/>
          <c:showPercent val="0"/>
          <c:showBubbleSize val="0"/>
        </c:dLbls>
        <c:marker val="1"/>
        <c:smooth val="0"/>
        <c:axId val="117017984"/>
        <c:axId val="117024256"/>
      </c:lineChart>
      <c:dateAx>
        <c:axId val="117017984"/>
        <c:scaling>
          <c:orientation val="minMax"/>
        </c:scaling>
        <c:delete val="1"/>
        <c:axPos val="b"/>
        <c:numFmt formatCode="ge" sourceLinked="1"/>
        <c:majorTickMark val="none"/>
        <c:minorTickMark val="none"/>
        <c:tickLblPos val="none"/>
        <c:crossAx val="117024256"/>
        <c:crosses val="autoZero"/>
        <c:auto val="1"/>
        <c:lblOffset val="100"/>
        <c:baseTimeUnit val="years"/>
      </c:dateAx>
      <c:valAx>
        <c:axId val="117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FC-4358-96EE-8521E5671A35}"/>
            </c:ext>
          </c:extLst>
        </c:ser>
        <c:dLbls>
          <c:showLegendKey val="0"/>
          <c:showVal val="0"/>
          <c:showCatName val="0"/>
          <c:showSerName val="0"/>
          <c:showPercent val="0"/>
          <c:showBubbleSize val="0"/>
        </c:dLbls>
        <c:gapWidth val="150"/>
        <c:axId val="119816192"/>
        <c:axId val="1198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FC-4358-96EE-8521E5671A35}"/>
            </c:ext>
          </c:extLst>
        </c:ser>
        <c:dLbls>
          <c:showLegendKey val="0"/>
          <c:showVal val="0"/>
          <c:showCatName val="0"/>
          <c:showSerName val="0"/>
          <c:showPercent val="0"/>
          <c:showBubbleSize val="0"/>
        </c:dLbls>
        <c:marker val="1"/>
        <c:smooth val="0"/>
        <c:axId val="119816192"/>
        <c:axId val="119818112"/>
      </c:lineChart>
      <c:dateAx>
        <c:axId val="119816192"/>
        <c:scaling>
          <c:orientation val="minMax"/>
        </c:scaling>
        <c:delete val="1"/>
        <c:axPos val="b"/>
        <c:numFmt formatCode="ge" sourceLinked="1"/>
        <c:majorTickMark val="none"/>
        <c:minorTickMark val="none"/>
        <c:tickLblPos val="none"/>
        <c:crossAx val="119818112"/>
        <c:crosses val="autoZero"/>
        <c:auto val="1"/>
        <c:lblOffset val="100"/>
        <c:baseTimeUnit val="years"/>
      </c:dateAx>
      <c:valAx>
        <c:axId val="1198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D4-4AE9-B1B5-BEA1468D3F47}"/>
            </c:ext>
          </c:extLst>
        </c:ser>
        <c:dLbls>
          <c:showLegendKey val="0"/>
          <c:showVal val="0"/>
          <c:showCatName val="0"/>
          <c:showSerName val="0"/>
          <c:showPercent val="0"/>
          <c:showBubbleSize val="0"/>
        </c:dLbls>
        <c:gapWidth val="150"/>
        <c:axId val="119849344"/>
        <c:axId val="1198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D4-4AE9-B1B5-BEA1468D3F47}"/>
            </c:ext>
          </c:extLst>
        </c:ser>
        <c:dLbls>
          <c:showLegendKey val="0"/>
          <c:showVal val="0"/>
          <c:showCatName val="0"/>
          <c:showSerName val="0"/>
          <c:showPercent val="0"/>
          <c:showBubbleSize val="0"/>
        </c:dLbls>
        <c:marker val="1"/>
        <c:smooth val="0"/>
        <c:axId val="119849344"/>
        <c:axId val="119851264"/>
      </c:lineChart>
      <c:dateAx>
        <c:axId val="119849344"/>
        <c:scaling>
          <c:orientation val="minMax"/>
        </c:scaling>
        <c:delete val="1"/>
        <c:axPos val="b"/>
        <c:numFmt formatCode="ge" sourceLinked="1"/>
        <c:majorTickMark val="none"/>
        <c:minorTickMark val="none"/>
        <c:tickLblPos val="none"/>
        <c:crossAx val="119851264"/>
        <c:crosses val="autoZero"/>
        <c:auto val="1"/>
        <c:lblOffset val="100"/>
        <c:baseTimeUnit val="years"/>
      </c:dateAx>
      <c:valAx>
        <c:axId val="1198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FC-4AFC-90DA-1CCDA6CF1AF6}"/>
            </c:ext>
          </c:extLst>
        </c:ser>
        <c:dLbls>
          <c:showLegendKey val="0"/>
          <c:showVal val="0"/>
          <c:showCatName val="0"/>
          <c:showSerName val="0"/>
          <c:showPercent val="0"/>
          <c:showBubbleSize val="0"/>
        </c:dLbls>
        <c:gapWidth val="150"/>
        <c:axId val="119950336"/>
        <c:axId val="1199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FC-4AFC-90DA-1CCDA6CF1AF6}"/>
            </c:ext>
          </c:extLst>
        </c:ser>
        <c:dLbls>
          <c:showLegendKey val="0"/>
          <c:showVal val="0"/>
          <c:showCatName val="0"/>
          <c:showSerName val="0"/>
          <c:showPercent val="0"/>
          <c:showBubbleSize val="0"/>
        </c:dLbls>
        <c:marker val="1"/>
        <c:smooth val="0"/>
        <c:axId val="119950336"/>
        <c:axId val="119956608"/>
      </c:lineChart>
      <c:dateAx>
        <c:axId val="119950336"/>
        <c:scaling>
          <c:orientation val="minMax"/>
        </c:scaling>
        <c:delete val="1"/>
        <c:axPos val="b"/>
        <c:numFmt formatCode="ge" sourceLinked="1"/>
        <c:majorTickMark val="none"/>
        <c:minorTickMark val="none"/>
        <c:tickLblPos val="none"/>
        <c:crossAx val="119956608"/>
        <c:crosses val="autoZero"/>
        <c:auto val="1"/>
        <c:lblOffset val="100"/>
        <c:baseTimeUnit val="years"/>
      </c:dateAx>
      <c:valAx>
        <c:axId val="1199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CB-4570-9D7C-3A3C786A0E7A}"/>
            </c:ext>
          </c:extLst>
        </c:ser>
        <c:dLbls>
          <c:showLegendKey val="0"/>
          <c:showVal val="0"/>
          <c:showCatName val="0"/>
          <c:showSerName val="0"/>
          <c:showPercent val="0"/>
          <c:showBubbleSize val="0"/>
        </c:dLbls>
        <c:gapWidth val="150"/>
        <c:axId val="119995776"/>
        <c:axId val="119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CB-4570-9D7C-3A3C786A0E7A}"/>
            </c:ext>
          </c:extLst>
        </c:ser>
        <c:dLbls>
          <c:showLegendKey val="0"/>
          <c:showVal val="0"/>
          <c:showCatName val="0"/>
          <c:showSerName val="0"/>
          <c:showPercent val="0"/>
          <c:showBubbleSize val="0"/>
        </c:dLbls>
        <c:marker val="1"/>
        <c:smooth val="0"/>
        <c:axId val="119995776"/>
        <c:axId val="119997952"/>
      </c:lineChart>
      <c:dateAx>
        <c:axId val="119995776"/>
        <c:scaling>
          <c:orientation val="minMax"/>
        </c:scaling>
        <c:delete val="1"/>
        <c:axPos val="b"/>
        <c:numFmt formatCode="ge" sourceLinked="1"/>
        <c:majorTickMark val="none"/>
        <c:minorTickMark val="none"/>
        <c:tickLblPos val="none"/>
        <c:crossAx val="119997952"/>
        <c:crosses val="autoZero"/>
        <c:auto val="1"/>
        <c:lblOffset val="100"/>
        <c:baseTimeUnit val="years"/>
      </c:dateAx>
      <c:valAx>
        <c:axId val="1199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684.53</c:v>
                </c:pt>
                <c:pt idx="1">
                  <c:v>1846.49</c:v>
                </c:pt>
                <c:pt idx="2">
                  <c:v>1925.45</c:v>
                </c:pt>
                <c:pt idx="3">
                  <c:v>2007.15</c:v>
                </c:pt>
                <c:pt idx="4">
                  <c:v>1924.24</c:v>
                </c:pt>
              </c:numCache>
            </c:numRef>
          </c:val>
          <c:extLst xmlns:c16r2="http://schemas.microsoft.com/office/drawing/2015/06/chart">
            <c:ext xmlns:c16="http://schemas.microsoft.com/office/drawing/2014/chart" uri="{C3380CC4-5D6E-409C-BE32-E72D297353CC}">
              <c16:uniqueId val="{00000000-7909-4200-854B-0CC8C4B184A4}"/>
            </c:ext>
          </c:extLst>
        </c:ser>
        <c:dLbls>
          <c:showLegendKey val="0"/>
          <c:showVal val="0"/>
          <c:showCatName val="0"/>
          <c:showSerName val="0"/>
          <c:showPercent val="0"/>
          <c:showBubbleSize val="0"/>
        </c:dLbls>
        <c:gapWidth val="150"/>
        <c:axId val="120049664"/>
        <c:axId val="1200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909-4200-854B-0CC8C4B184A4}"/>
            </c:ext>
          </c:extLst>
        </c:ser>
        <c:dLbls>
          <c:showLegendKey val="0"/>
          <c:showVal val="0"/>
          <c:showCatName val="0"/>
          <c:showSerName val="0"/>
          <c:showPercent val="0"/>
          <c:showBubbleSize val="0"/>
        </c:dLbls>
        <c:marker val="1"/>
        <c:smooth val="0"/>
        <c:axId val="120049664"/>
        <c:axId val="120051584"/>
      </c:lineChart>
      <c:dateAx>
        <c:axId val="120049664"/>
        <c:scaling>
          <c:orientation val="minMax"/>
        </c:scaling>
        <c:delete val="1"/>
        <c:axPos val="b"/>
        <c:numFmt formatCode="ge" sourceLinked="1"/>
        <c:majorTickMark val="none"/>
        <c:minorTickMark val="none"/>
        <c:tickLblPos val="none"/>
        <c:crossAx val="120051584"/>
        <c:crosses val="autoZero"/>
        <c:auto val="1"/>
        <c:lblOffset val="100"/>
        <c:baseTimeUnit val="years"/>
      </c:dateAx>
      <c:valAx>
        <c:axId val="120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101.76</c:v>
                </c:pt>
                <c:pt idx="1">
                  <c:v>99.89</c:v>
                </c:pt>
                <c:pt idx="2">
                  <c:v>79.239999999999995</c:v>
                </c:pt>
                <c:pt idx="3">
                  <c:v>77.11</c:v>
                </c:pt>
                <c:pt idx="4">
                  <c:v>89.55</c:v>
                </c:pt>
              </c:numCache>
            </c:numRef>
          </c:val>
          <c:extLst xmlns:c16r2="http://schemas.microsoft.com/office/drawing/2015/06/chart">
            <c:ext xmlns:c16="http://schemas.microsoft.com/office/drawing/2014/chart" uri="{C3380CC4-5D6E-409C-BE32-E72D297353CC}">
              <c16:uniqueId val="{00000000-D85C-445E-AAAD-E1F88A7C4B8A}"/>
            </c:ext>
          </c:extLst>
        </c:ser>
        <c:dLbls>
          <c:showLegendKey val="0"/>
          <c:showVal val="0"/>
          <c:showCatName val="0"/>
          <c:showSerName val="0"/>
          <c:showPercent val="0"/>
          <c:showBubbleSize val="0"/>
        </c:dLbls>
        <c:gapWidth val="150"/>
        <c:axId val="120071680"/>
        <c:axId val="1200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D85C-445E-AAAD-E1F88A7C4B8A}"/>
            </c:ext>
          </c:extLst>
        </c:ser>
        <c:dLbls>
          <c:showLegendKey val="0"/>
          <c:showVal val="0"/>
          <c:showCatName val="0"/>
          <c:showSerName val="0"/>
          <c:showPercent val="0"/>
          <c:showBubbleSize val="0"/>
        </c:dLbls>
        <c:marker val="1"/>
        <c:smooth val="0"/>
        <c:axId val="120071680"/>
        <c:axId val="120073600"/>
      </c:lineChart>
      <c:dateAx>
        <c:axId val="120071680"/>
        <c:scaling>
          <c:orientation val="minMax"/>
        </c:scaling>
        <c:delete val="1"/>
        <c:axPos val="b"/>
        <c:numFmt formatCode="ge" sourceLinked="1"/>
        <c:majorTickMark val="none"/>
        <c:minorTickMark val="none"/>
        <c:tickLblPos val="none"/>
        <c:crossAx val="120073600"/>
        <c:crosses val="autoZero"/>
        <c:auto val="1"/>
        <c:lblOffset val="100"/>
        <c:baseTimeUnit val="years"/>
      </c:dateAx>
      <c:valAx>
        <c:axId val="120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133.12</c:v>
                </c:pt>
                <c:pt idx="1">
                  <c:v>140.76</c:v>
                </c:pt>
                <c:pt idx="2">
                  <c:v>179.62</c:v>
                </c:pt>
                <c:pt idx="3">
                  <c:v>184.73</c:v>
                </c:pt>
                <c:pt idx="4">
                  <c:v>155.44999999999999</c:v>
                </c:pt>
              </c:numCache>
            </c:numRef>
          </c:val>
          <c:extLst xmlns:c16r2="http://schemas.microsoft.com/office/drawing/2015/06/chart">
            <c:ext xmlns:c16="http://schemas.microsoft.com/office/drawing/2014/chart" uri="{C3380CC4-5D6E-409C-BE32-E72D297353CC}">
              <c16:uniqueId val="{00000000-BF9E-4BB3-ABF6-BD0F1501FC5F}"/>
            </c:ext>
          </c:extLst>
        </c:ser>
        <c:dLbls>
          <c:showLegendKey val="0"/>
          <c:showVal val="0"/>
          <c:showCatName val="0"/>
          <c:showSerName val="0"/>
          <c:showPercent val="0"/>
          <c:showBubbleSize val="0"/>
        </c:dLbls>
        <c:gapWidth val="150"/>
        <c:axId val="120194560"/>
        <c:axId val="1201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BF9E-4BB3-ABF6-BD0F1501FC5F}"/>
            </c:ext>
          </c:extLst>
        </c:ser>
        <c:dLbls>
          <c:showLegendKey val="0"/>
          <c:showVal val="0"/>
          <c:showCatName val="0"/>
          <c:showSerName val="0"/>
          <c:showPercent val="0"/>
          <c:showBubbleSize val="0"/>
        </c:dLbls>
        <c:marker val="1"/>
        <c:smooth val="0"/>
        <c:axId val="120194560"/>
        <c:axId val="120196480"/>
      </c:lineChart>
      <c:dateAx>
        <c:axId val="120194560"/>
        <c:scaling>
          <c:orientation val="minMax"/>
        </c:scaling>
        <c:delete val="1"/>
        <c:axPos val="b"/>
        <c:numFmt formatCode="ge" sourceLinked="1"/>
        <c:majorTickMark val="none"/>
        <c:minorTickMark val="none"/>
        <c:tickLblPos val="none"/>
        <c:crossAx val="120196480"/>
        <c:crosses val="autoZero"/>
        <c:auto val="1"/>
        <c:lblOffset val="100"/>
        <c:baseTimeUnit val="years"/>
      </c:dateAx>
      <c:valAx>
        <c:axId val="1201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朝日町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12279</v>
      </c>
      <c r="AM8" s="49"/>
      <c r="AN8" s="49"/>
      <c r="AO8" s="49"/>
      <c r="AP8" s="49"/>
      <c r="AQ8" s="49"/>
      <c r="AR8" s="49"/>
      <c r="AS8" s="49"/>
      <c r="AT8" s="44">
        <f>データ!T6</f>
        <v>226.3</v>
      </c>
      <c r="AU8" s="44"/>
      <c r="AV8" s="44"/>
      <c r="AW8" s="44"/>
      <c r="AX8" s="44"/>
      <c r="AY8" s="44"/>
      <c r="AZ8" s="44"/>
      <c r="BA8" s="44"/>
      <c r="BB8" s="44">
        <f>データ!U6</f>
        <v>54.26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38.01</v>
      </c>
      <c r="Q10" s="44"/>
      <c r="R10" s="44"/>
      <c r="S10" s="44"/>
      <c r="T10" s="44"/>
      <c r="U10" s="44"/>
      <c r="V10" s="44"/>
      <c r="W10" s="44">
        <f>データ!Q6</f>
        <v>85</v>
      </c>
      <c r="X10" s="44"/>
      <c r="Y10" s="44"/>
      <c r="Z10" s="44"/>
      <c r="AA10" s="44"/>
      <c r="AB10" s="44"/>
      <c r="AC10" s="44"/>
      <c r="AD10" s="49">
        <f>データ!R6</f>
        <v>2468</v>
      </c>
      <c r="AE10" s="49"/>
      <c r="AF10" s="49"/>
      <c r="AG10" s="49"/>
      <c r="AH10" s="49"/>
      <c r="AI10" s="49"/>
      <c r="AJ10" s="49"/>
      <c r="AK10" s="2"/>
      <c r="AL10" s="49">
        <f>データ!V6</f>
        <v>4639</v>
      </c>
      <c r="AM10" s="49"/>
      <c r="AN10" s="49"/>
      <c r="AO10" s="49"/>
      <c r="AP10" s="49"/>
      <c r="AQ10" s="49"/>
      <c r="AR10" s="49"/>
      <c r="AS10" s="49"/>
      <c r="AT10" s="44">
        <f>データ!W6</f>
        <v>1.84</v>
      </c>
      <c r="AU10" s="44"/>
      <c r="AV10" s="44"/>
      <c r="AW10" s="44"/>
      <c r="AX10" s="44"/>
      <c r="AY10" s="44"/>
      <c r="AZ10" s="44"/>
      <c r="BA10" s="44"/>
      <c r="BB10" s="44">
        <f>データ!X6</f>
        <v>2521.1999999999998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aP+/sAEldm4DeB/qaByAMYBWfpLRlXJYlo07ncvH8badiLliF27DzsXWf4WTzbXZ4bWmv5x5TcNMEGWARyqeOA==" saltValue="Hh+aSNYNUIFxM0XiWbuzq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163431</v>
      </c>
      <c r="D6" s="32">
        <f t="shared" si="3"/>
        <v>47</v>
      </c>
      <c r="E6" s="32">
        <f t="shared" si="3"/>
        <v>17</v>
      </c>
      <c r="F6" s="32">
        <f t="shared" si="3"/>
        <v>4</v>
      </c>
      <c r="G6" s="32">
        <f t="shared" si="3"/>
        <v>0</v>
      </c>
      <c r="H6" s="32" t="str">
        <f t="shared" si="3"/>
        <v>富山県　朝日町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38.01</v>
      </c>
      <c r="Q6" s="33">
        <f t="shared" si="3"/>
        <v>85</v>
      </c>
      <c r="R6" s="33">
        <f t="shared" si="3"/>
        <v>2468</v>
      </c>
      <c r="S6" s="33">
        <f t="shared" si="3"/>
        <v>12279</v>
      </c>
      <c r="T6" s="33">
        <f t="shared" si="3"/>
        <v>226.3</v>
      </c>
      <c r="U6" s="33">
        <f t="shared" si="3"/>
        <v>54.26</v>
      </c>
      <c r="V6" s="33">
        <f t="shared" si="3"/>
        <v>4639</v>
      </c>
      <c r="W6" s="33">
        <f t="shared" si="3"/>
        <v>1.84</v>
      </c>
      <c r="X6" s="33">
        <f t="shared" si="3"/>
        <v>2521.1999999999998</v>
      </c>
      <c r="Y6" s="34">
        <f>IF(Y7="",NA(),Y7)</f>
        <v>61</v>
      </c>
      <c r="Z6" s="34">
        <f t="shared" ref="Z6:AH6" si="4">IF(Z7="",NA(),Z7)</f>
        <v>54.11</v>
      </c>
      <c r="AA6" s="34">
        <f t="shared" si="4"/>
        <v>74.7</v>
      </c>
      <c r="AB6" s="34">
        <f t="shared" si="4"/>
        <v>80.63</v>
      </c>
      <c r="AC6" s="34">
        <f t="shared" si="4"/>
        <v>95.62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684.53</v>
      </c>
      <c r="BG6" s="34">
        <f t="shared" ref="BG6:BO6" si="7">IF(BG7="",NA(),BG7)</f>
        <v>1846.49</v>
      </c>
      <c r="BH6" s="34">
        <f t="shared" si="7"/>
        <v>1925.45</v>
      </c>
      <c r="BI6" s="34">
        <f t="shared" si="7"/>
        <v>2007.15</v>
      </c>
      <c r="BJ6" s="34">
        <f t="shared" si="7"/>
        <v>1924.24</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101.76</v>
      </c>
      <c r="BR6" s="34">
        <f t="shared" ref="BR6:BZ6" si="8">IF(BR7="",NA(),BR7)</f>
        <v>99.89</v>
      </c>
      <c r="BS6" s="34">
        <f t="shared" si="8"/>
        <v>79.239999999999995</v>
      </c>
      <c r="BT6" s="34">
        <f t="shared" si="8"/>
        <v>77.11</v>
      </c>
      <c r="BU6" s="34">
        <f t="shared" si="8"/>
        <v>89.55</v>
      </c>
      <c r="BV6" s="34">
        <f t="shared" si="8"/>
        <v>53.01</v>
      </c>
      <c r="BW6" s="34">
        <f t="shared" si="8"/>
        <v>50.54</v>
      </c>
      <c r="BX6" s="34">
        <f t="shared" si="8"/>
        <v>49.22</v>
      </c>
      <c r="BY6" s="34">
        <f t="shared" si="8"/>
        <v>69.87</v>
      </c>
      <c r="BZ6" s="34">
        <f t="shared" si="8"/>
        <v>74.3</v>
      </c>
      <c r="CA6" s="33" t="str">
        <f>IF(CA7="","",IF(CA7="-","【-】","【"&amp;SUBSTITUTE(TEXT(CA7,"#,##0.00"),"-","△")&amp;"】"))</f>
        <v>【75.58】</v>
      </c>
      <c r="CB6" s="34">
        <f>IF(CB7="",NA(),CB7)</f>
        <v>133.12</v>
      </c>
      <c r="CC6" s="34">
        <f t="shared" ref="CC6:CK6" si="9">IF(CC7="",NA(),CC7)</f>
        <v>140.76</v>
      </c>
      <c r="CD6" s="34">
        <f t="shared" si="9"/>
        <v>179.62</v>
      </c>
      <c r="CE6" s="34">
        <f t="shared" si="9"/>
        <v>184.73</v>
      </c>
      <c r="CF6" s="34">
        <f t="shared" si="9"/>
        <v>155.44999999999999</v>
      </c>
      <c r="CG6" s="34">
        <f t="shared" si="9"/>
        <v>299.39</v>
      </c>
      <c r="CH6" s="34">
        <f t="shared" si="9"/>
        <v>320.36</v>
      </c>
      <c r="CI6" s="34">
        <f t="shared" si="9"/>
        <v>332.02</v>
      </c>
      <c r="CJ6" s="34">
        <f t="shared" si="9"/>
        <v>234.96</v>
      </c>
      <c r="CK6" s="34">
        <f t="shared" si="9"/>
        <v>221.81</v>
      </c>
      <c r="CL6" s="33" t="str">
        <f>IF(CL7="","",IF(CL7="-","【-】","【"&amp;SUBSTITUTE(TEXT(CL7,"#,##0.00"),"-","△")&amp;"】"))</f>
        <v>【215.23】</v>
      </c>
      <c r="CM6" s="34">
        <f>IF(CM7="",NA(),CM7)</f>
        <v>37.57</v>
      </c>
      <c r="CN6" s="34">
        <f t="shared" ref="CN6:CV6" si="10">IF(CN7="",NA(),CN7)</f>
        <v>40.549999999999997</v>
      </c>
      <c r="CO6" s="34">
        <f t="shared" si="10"/>
        <v>42.87</v>
      </c>
      <c r="CP6" s="34">
        <f t="shared" si="10"/>
        <v>45.65</v>
      </c>
      <c r="CQ6" s="34">
        <f t="shared" si="10"/>
        <v>53.19</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59.51</v>
      </c>
      <c r="CY6" s="34">
        <f t="shared" ref="CY6:DG6" si="11">IF(CY7="",NA(),CY7)</f>
        <v>59.39</v>
      </c>
      <c r="CZ6" s="34">
        <f t="shared" si="11"/>
        <v>60.07</v>
      </c>
      <c r="DA6" s="34">
        <f t="shared" si="11"/>
        <v>60.13</v>
      </c>
      <c r="DB6" s="34">
        <f t="shared" si="11"/>
        <v>64.22</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15.04</v>
      </c>
      <c r="EI6" s="34">
        <f t="shared" si="14"/>
        <v>6.61</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163431</v>
      </c>
      <c r="D7" s="36">
        <v>47</v>
      </c>
      <c r="E7" s="36">
        <v>17</v>
      </c>
      <c r="F7" s="36">
        <v>4</v>
      </c>
      <c r="G7" s="36">
        <v>0</v>
      </c>
      <c r="H7" s="36" t="s">
        <v>110</v>
      </c>
      <c r="I7" s="36" t="s">
        <v>111</v>
      </c>
      <c r="J7" s="36" t="s">
        <v>112</v>
      </c>
      <c r="K7" s="36" t="s">
        <v>113</v>
      </c>
      <c r="L7" s="36" t="s">
        <v>114</v>
      </c>
      <c r="M7" s="36" t="s">
        <v>115</v>
      </c>
      <c r="N7" s="37" t="s">
        <v>116</v>
      </c>
      <c r="O7" s="37" t="s">
        <v>117</v>
      </c>
      <c r="P7" s="37">
        <v>38.01</v>
      </c>
      <c r="Q7" s="37">
        <v>85</v>
      </c>
      <c r="R7" s="37">
        <v>2468</v>
      </c>
      <c r="S7" s="37">
        <v>12279</v>
      </c>
      <c r="T7" s="37">
        <v>226.3</v>
      </c>
      <c r="U7" s="37">
        <v>54.26</v>
      </c>
      <c r="V7" s="37">
        <v>4639</v>
      </c>
      <c r="W7" s="37">
        <v>1.84</v>
      </c>
      <c r="X7" s="37">
        <v>2521.1999999999998</v>
      </c>
      <c r="Y7" s="37">
        <v>61</v>
      </c>
      <c r="Z7" s="37">
        <v>54.11</v>
      </c>
      <c r="AA7" s="37">
        <v>74.7</v>
      </c>
      <c r="AB7" s="37">
        <v>80.63</v>
      </c>
      <c r="AC7" s="37">
        <v>95.62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684.53</v>
      </c>
      <c r="BG7" s="37">
        <v>1846.49</v>
      </c>
      <c r="BH7" s="37">
        <v>1925.45</v>
      </c>
      <c r="BI7" s="37">
        <v>2007.15</v>
      </c>
      <c r="BJ7" s="37">
        <v>1924.24</v>
      </c>
      <c r="BK7" s="37">
        <v>1554.05</v>
      </c>
      <c r="BL7" s="37">
        <v>1671.86</v>
      </c>
      <c r="BM7" s="37">
        <v>1673.47</v>
      </c>
      <c r="BN7" s="37">
        <v>1298.9100000000001</v>
      </c>
      <c r="BO7" s="37">
        <v>1243.71</v>
      </c>
      <c r="BP7" s="37">
        <v>1225.44</v>
      </c>
      <c r="BQ7" s="37">
        <v>101.76</v>
      </c>
      <c r="BR7" s="37">
        <v>99.89</v>
      </c>
      <c r="BS7" s="37">
        <v>79.239999999999995</v>
      </c>
      <c r="BT7" s="37">
        <v>77.11</v>
      </c>
      <c r="BU7" s="37">
        <v>89.55</v>
      </c>
      <c r="BV7" s="37">
        <v>53.01</v>
      </c>
      <c r="BW7" s="37">
        <v>50.54</v>
      </c>
      <c r="BX7" s="37">
        <v>49.22</v>
      </c>
      <c r="BY7" s="37">
        <v>69.87</v>
      </c>
      <c r="BZ7" s="37">
        <v>74.3</v>
      </c>
      <c r="CA7" s="37">
        <v>75.58</v>
      </c>
      <c r="CB7" s="37">
        <v>133.12</v>
      </c>
      <c r="CC7" s="37">
        <v>140.76</v>
      </c>
      <c r="CD7" s="37">
        <v>179.62</v>
      </c>
      <c r="CE7" s="37">
        <v>184.73</v>
      </c>
      <c r="CF7" s="37">
        <v>155.44999999999999</v>
      </c>
      <c r="CG7" s="37">
        <v>299.39</v>
      </c>
      <c r="CH7" s="37">
        <v>320.36</v>
      </c>
      <c r="CI7" s="37">
        <v>332.02</v>
      </c>
      <c r="CJ7" s="37">
        <v>234.96</v>
      </c>
      <c r="CK7" s="37">
        <v>221.81</v>
      </c>
      <c r="CL7" s="37">
        <v>215.23</v>
      </c>
      <c r="CM7" s="37">
        <v>37.57</v>
      </c>
      <c r="CN7" s="37">
        <v>40.549999999999997</v>
      </c>
      <c r="CO7" s="37">
        <v>42.87</v>
      </c>
      <c r="CP7" s="37">
        <v>45.65</v>
      </c>
      <c r="CQ7" s="37">
        <v>53.19</v>
      </c>
      <c r="CR7" s="37">
        <v>36.200000000000003</v>
      </c>
      <c r="CS7" s="37">
        <v>34.74</v>
      </c>
      <c r="CT7" s="37">
        <v>36.65</v>
      </c>
      <c r="CU7" s="37">
        <v>42.9</v>
      </c>
      <c r="CV7" s="37">
        <v>43.36</v>
      </c>
      <c r="CW7" s="37">
        <v>42.66</v>
      </c>
      <c r="CX7" s="37">
        <v>59.51</v>
      </c>
      <c r="CY7" s="37">
        <v>59.39</v>
      </c>
      <c r="CZ7" s="37">
        <v>60.07</v>
      </c>
      <c r="DA7" s="37">
        <v>60.13</v>
      </c>
      <c r="DB7" s="37">
        <v>64.22</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15.04</v>
      </c>
      <c r="EI7" s="37">
        <v>6.61</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asahi-town</cp:lastModifiedBy>
  <cp:lastPrinted>2019-01-30T00:15:11Z</cp:lastPrinted>
  <dcterms:created xsi:type="dcterms:W3CDTF">2018-12-03T09:13:48Z</dcterms:created>
  <dcterms:modified xsi:type="dcterms:W3CDTF">2019-01-30T00:15:11Z</dcterms:modified>
  <cp:category/>
</cp:coreProperties>
</file>