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1\新農村整備課（H29.1.5)\02土地改良事業（農村下水道係）\01農業集落排水事業\13照会・回答(1年)\R1(R30401)\2 国・県\R020120 公営企業に係る経営比較分析表（平成30年度決算）の分析等について\下水道（法非適用）\"/>
    </mc:Choice>
  </mc:AlternateContent>
  <workbookProtection workbookAlgorithmName="SHA-512" workbookHashValue="pjRXiDzYdG47urOriFQty/1Gw4eWSapSbpEJecE7qKBH/18R1EAvHPwRa8i8gNWhvX6nYsEVqRpL66fMc8BVWw==" workbookSaltValue="ovzwWDZUbsKRpzp8YQf5K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<sst xmlns="http://schemas.openxmlformats.org/spreadsheetml/2006/main" count="228" uniqueCount="115">
  <si>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</si>
  <si>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</si>
  <si>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</si>
  <si>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</si>
  <si>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</si>
  <si>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</si>
  <si>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</si>
  <si>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</si>
  <si>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</si>
  <si>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</si>
  <si>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</si>
  <si>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</si>
  <si>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</si>
  <si>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</si>
  <si>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</si>
  <si>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</si>
  <si>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</si>
  <si>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</si>
  <si>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</si>
  <si>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</si>
  <si>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</si>
  <si>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</si>
  <si>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</si>
  <si>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</si>
  <si>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</si>
  <si>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</si>
  <si>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</si>
  <si>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</si>
  <si>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</si>
  <si>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</si>
  <si>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</si>
  <si>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</si>
  <si>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</si>
  <si>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</si>
  <si>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</si>
  <si>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</si>
  <si>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</si>
  <si>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</si>
  <si>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</si>
  <si>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</si>
  <si>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</si>
  <si>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</si>
  <si>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</si>
  <si>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</si>
  <si>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</si>
  <si>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</si>
  <si>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</si>
  <si>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</si>
  <si>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</si>
  <si>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</si>
  <si>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</si>
  <si>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</si>
  <si>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</si>
  <si>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</si>
  <si>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</si>
  <si>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</si>
  <si>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</si>
  <si>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</si>
  <si>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</si>
  <si>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</si>
  <si>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</si>
  <si>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</si>
  <si>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</si>
  <si>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</si>
  <si>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</si>
  <si>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</si>
  <si>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</si>
  <si>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</si>
  <si>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</si>
  <si>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</si>
  <si>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</si>
  <si>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</si>
  <si>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</si>
  <si>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</si>
  <si>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</si>
  <si>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</si>
  <si>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</si>
  <si>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</si>
  <si>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</si>
  <si>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</si>
  <si>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</si>
  <si>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</si>
  <si>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</si>
  <si>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</si>
  <si>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</si>
  <si>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</si>
  <si>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</si>
  <si>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</si>
  <si>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</si>
  <si>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</si>
  <si>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</si>
  <si>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</si>
  <si>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</si>
  <si>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</si>
  <si>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</si>
  <si>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</si>
  <si>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</si>
  <si>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</si>
  <si>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</si>
  <si>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富山市</t>
  </si>
  <si>
    <t>法非適用</t>
  </si>
  <si>
    <t>下水道事業</t>
  </si>
  <si>
    <t>農業集落排水</t>
  </si>
  <si>
    <t>F1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</si>
  <si>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</si>
  <si>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</si>
  <si>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</si>
  <si>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</si>
  <si>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</si>
  <si>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</si>
  <si>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</si>
  <si>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</si>
  <si>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供用開始が一番早い（昭和62年）管渠は32年経過しており、標準耐用年数50年経過している管渠は無い。</t>
    <rPh sb="1" eb="3">
      <t>キョウヨウ</t>
    </rPh>
    <rPh sb="3" eb="5">
      <t>カイシ</t>
    </rPh>
    <rPh sb="6" eb="8">
      <t>イチバン</t>
    </rPh>
    <rPh sb="8" eb="9">
      <t>ハヤ</t>
    </rPh>
    <rPh sb="11" eb="13">
      <t>ショウワ</t>
    </rPh>
    <rPh sb="15" eb="16">
      <t>ネン</t>
    </rPh>
    <rPh sb="17" eb="18">
      <t>カン</t>
    </rPh>
    <rPh sb="18" eb="19">
      <t>キョ</t>
    </rPh>
    <rPh sb="22" eb="23">
      <t>ネン</t>
    </rPh>
    <rPh sb="23" eb="25">
      <t>ケイカ</t>
    </rPh>
    <rPh sb="30" eb="32">
      <t>ヒョウジュン</t>
    </rPh>
    <rPh sb="32" eb="34">
      <t>タイヨウ</t>
    </rPh>
    <rPh sb="34" eb="36">
      <t>ネンスウ</t>
    </rPh>
    <rPh sb="38" eb="39">
      <t>ネン</t>
    </rPh>
    <rPh sb="39" eb="41">
      <t>ケイカ</t>
    </rPh>
    <rPh sb="45" eb="46">
      <t>カン</t>
    </rPh>
    <rPh sb="46" eb="47">
      <t>キョ</t>
    </rPh>
    <rPh sb="48" eb="49">
      <t>ナ</t>
    </rPh>
    <phoneticPr fontId="4"/>
  </si>
  <si>
    <t>　人口減少等の社会情勢の変化や節水型機器の普及により、下水道使用料の増収が見込めない中、経費を抑制しつつ、施設機能を維持するべく、効率的な維持管理に取り組む。
　施設の合理化と効率化を図るため、最も古い処理場がある打出地区において公共下水道への統合を計画しており、令和元年度接続する予定である。
経営戦略：策定済</t>
    <rPh sb="1" eb="3">
      <t>ジンコウ</t>
    </rPh>
    <rPh sb="3" eb="5">
      <t>ゲンショウ</t>
    </rPh>
    <rPh sb="5" eb="6">
      <t>ナド</t>
    </rPh>
    <rPh sb="7" eb="9">
      <t>シャカイ</t>
    </rPh>
    <rPh sb="9" eb="11">
      <t>ジョウセイ</t>
    </rPh>
    <rPh sb="12" eb="14">
      <t>ヘンカ</t>
    </rPh>
    <rPh sb="15" eb="17">
      <t>セッスイ</t>
    </rPh>
    <rPh sb="17" eb="18">
      <t>ガタ</t>
    </rPh>
    <rPh sb="18" eb="20">
      <t>キキ</t>
    </rPh>
    <rPh sb="21" eb="23">
      <t>フキュウ</t>
    </rPh>
    <rPh sb="27" eb="30">
      <t>ゲスイドウ</t>
    </rPh>
    <rPh sb="30" eb="33">
      <t>シヨウリョウ</t>
    </rPh>
    <rPh sb="34" eb="36">
      <t>ゾウシュウ</t>
    </rPh>
    <rPh sb="37" eb="39">
      <t>ミコ</t>
    </rPh>
    <rPh sb="42" eb="43">
      <t>ナカ</t>
    </rPh>
    <rPh sb="44" eb="46">
      <t>ケイヒ</t>
    </rPh>
    <rPh sb="47" eb="49">
      <t>ヨクセイ</t>
    </rPh>
    <rPh sb="53" eb="55">
      <t>シセツ</t>
    </rPh>
    <rPh sb="55" eb="57">
      <t>キノウ</t>
    </rPh>
    <rPh sb="58" eb="60">
      <t>イジ</t>
    </rPh>
    <rPh sb="65" eb="68">
      <t>コウリツテキ</t>
    </rPh>
    <rPh sb="69" eb="71">
      <t>イジ</t>
    </rPh>
    <rPh sb="71" eb="73">
      <t>カンリ</t>
    </rPh>
    <rPh sb="74" eb="75">
      <t>ト</t>
    </rPh>
    <rPh sb="76" eb="77">
      <t>ク</t>
    </rPh>
    <rPh sb="82" eb="84">
      <t>シセツ</t>
    </rPh>
    <rPh sb="85" eb="88">
      <t>ゴウリカ</t>
    </rPh>
    <rPh sb="89" eb="92">
      <t>コウリツカ</t>
    </rPh>
    <rPh sb="93" eb="94">
      <t>ハカ</t>
    </rPh>
    <rPh sb="98" eb="99">
      <t>モット</t>
    </rPh>
    <rPh sb="100" eb="101">
      <t>フル</t>
    </rPh>
    <rPh sb="102" eb="105">
      <t>ショリジョウ</t>
    </rPh>
    <rPh sb="108" eb="110">
      <t>ウチイデ</t>
    </rPh>
    <rPh sb="110" eb="112">
      <t>チク</t>
    </rPh>
    <rPh sb="116" eb="118">
      <t>コウキョウ</t>
    </rPh>
    <rPh sb="118" eb="121">
      <t>ゲスイドウ</t>
    </rPh>
    <rPh sb="123" eb="125">
      <t>トウゴウ</t>
    </rPh>
    <rPh sb="126" eb="128">
      <t>ケイカク</t>
    </rPh>
    <rPh sb="133" eb="135">
      <t>レイワ</t>
    </rPh>
    <rPh sb="135" eb="137">
      <t>ガンネン</t>
    </rPh>
    <rPh sb="137" eb="138">
      <t>ド</t>
    </rPh>
    <rPh sb="138" eb="140">
      <t>セツゾク</t>
    </rPh>
    <rPh sb="142" eb="144">
      <t>ヨテイ</t>
    </rPh>
    <rPh sb="150" eb="152">
      <t>ケイエイ</t>
    </rPh>
    <rPh sb="152" eb="154">
      <t>センリャク</t>
    </rPh>
    <rPh sb="155" eb="157">
      <t>サクテイ</t>
    </rPh>
    <rPh sb="157" eb="158">
      <t>ズ</t>
    </rPh>
    <phoneticPr fontId="4"/>
  </si>
  <si>
    <t>　収益的収支比率および経費回収率が100％未満であり、一般会計繰入金により賄われている現状にある。
　汚水処理原価は、平成30年度は類似団体平均値より高くなっており、施設個々の運転状況・耐用年数等を踏まえ、より効率的な維持管理業務に取り組む。
　人口減少等により施設利用率が減少傾向にあるが、水洗化率の向上を目指し、使用料収入の更なる向上を図る。</t>
    <rPh sb="1" eb="4">
      <t>シュウエキテキ</t>
    </rPh>
    <rPh sb="4" eb="6">
      <t>シュウシ</t>
    </rPh>
    <rPh sb="6" eb="8">
      <t>ヒリツ</t>
    </rPh>
    <rPh sb="11" eb="13">
      <t>ケイヒ</t>
    </rPh>
    <rPh sb="13" eb="15">
      <t>カイシュウ</t>
    </rPh>
    <rPh sb="15" eb="16">
      <t>リツ</t>
    </rPh>
    <rPh sb="21" eb="23">
      <t>ミマン</t>
    </rPh>
    <rPh sb="27" eb="29">
      <t>イッパン</t>
    </rPh>
    <rPh sb="29" eb="31">
      <t>カイケイ</t>
    </rPh>
    <rPh sb="31" eb="33">
      <t>クリイレ</t>
    </rPh>
    <rPh sb="33" eb="34">
      <t>キン</t>
    </rPh>
    <rPh sb="37" eb="38">
      <t>マカナ</t>
    </rPh>
    <rPh sb="43" eb="45">
      <t>ゲンジョウ</t>
    </rPh>
    <rPh sb="52" eb="54">
      <t>オスイ</t>
    </rPh>
    <rPh sb="54" eb="56">
      <t>ショリ</t>
    </rPh>
    <rPh sb="56" eb="58">
      <t>ゲンカ</t>
    </rPh>
    <rPh sb="60" eb="62">
      <t>ヘイセイ</t>
    </rPh>
    <rPh sb="64" eb="66">
      <t>ネンド</t>
    </rPh>
    <rPh sb="67" eb="69">
      <t>ルイジ</t>
    </rPh>
    <rPh sb="69" eb="71">
      <t>ダンタイ</t>
    </rPh>
    <rPh sb="71" eb="74">
      <t>ヘイキンチ</t>
    </rPh>
    <rPh sb="76" eb="77">
      <t>タカ</t>
    </rPh>
    <rPh sb="84" eb="86">
      <t>シセツ</t>
    </rPh>
    <rPh sb="86" eb="88">
      <t>ココ</t>
    </rPh>
    <rPh sb="89" eb="91">
      <t>ウンテン</t>
    </rPh>
    <rPh sb="91" eb="93">
      <t>ジョウキョウ</t>
    </rPh>
    <rPh sb="94" eb="96">
      <t>タイヨウ</t>
    </rPh>
    <rPh sb="96" eb="98">
      <t>ネンスウ</t>
    </rPh>
    <rPh sb="98" eb="99">
      <t>ナド</t>
    </rPh>
    <rPh sb="100" eb="101">
      <t>フ</t>
    </rPh>
    <rPh sb="106" eb="109">
      <t>コウリツテキ</t>
    </rPh>
    <rPh sb="110" eb="112">
      <t>イジ</t>
    </rPh>
    <rPh sb="112" eb="114">
      <t>カンリ</t>
    </rPh>
    <rPh sb="114" eb="116">
      <t>ギョウム</t>
    </rPh>
    <rPh sb="117" eb="118">
      <t>ト</t>
    </rPh>
    <rPh sb="119" eb="120">
      <t>ク</t>
    </rPh>
    <rPh sb="125" eb="127">
      <t>ジンコウ</t>
    </rPh>
    <rPh sb="127" eb="129">
      <t>ゲンショウ</t>
    </rPh>
    <rPh sb="129" eb="130">
      <t>ナド</t>
    </rPh>
    <rPh sb="133" eb="135">
      <t>シセツ</t>
    </rPh>
    <rPh sb="135" eb="137">
      <t>リヨウ</t>
    </rPh>
    <rPh sb="137" eb="138">
      <t>リツ</t>
    </rPh>
    <rPh sb="139" eb="141">
      <t>ゲンショウ</t>
    </rPh>
    <rPh sb="141" eb="143">
      <t>ケイコウ</t>
    </rPh>
    <rPh sb="148" eb="150">
      <t>スイセン</t>
    </rPh>
    <rPh sb="150" eb="151">
      <t>カ</t>
    </rPh>
    <rPh sb="151" eb="152">
      <t>リツ</t>
    </rPh>
    <rPh sb="153" eb="155">
      <t>コウジョウ</t>
    </rPh>
    <rPh sb="156" eb="158">
      <t>メザ</t>
    </rPh>
    <rPh sb="160" eb="163">
      <t>シヨウリョウ</t>
    </rPh>
    <rPh sb="163" eb="165">
      <t>シュウニュウ</t>
    </rPh>
    <rPh sb="166" eb="167">
      <t>サラ</t>
    </rPh>
    <rPh sb="169" eb="171">
      <t>コウジョウ</t>
    </rPh>
    <rPh sb="172" eb="173">
      <t>ハカ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</si>
</sst>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0.04</c:v>
                </c:pt>
                <c:pt idx="1">
                  <c:v>0</c:v>
                </c:pt>
                <c:pt idx="2">
                  <c:v>0</c:v>
                </c:pt>
                <c:pt idx="3">
                  <c:v>0</c:v>
                </c:pt>
                <c:pt idx="4">
                  <c:v>0</c:v>
                </c:pt>
              </c:numCache>
            </c:numRef>
          </c:val>
          <c:extLst>
            <c:ext xmlns:c16="http://schemas.microsoft.com/office/drawing/2014/chart" uri="{C3380CC4-5D6E-409C-BE32-E72D297353CC}">
              <c16:uniqueId val="{00000000-C8E7-4CEE-BD11-020511ACEC1F}"/>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0.04</c:v>
                </c:pt>
              </c:numCache>
            </c:numRef>
          </c:val>
          <c:smooth val="0"/>
          <c:extLst>
            <c:ext xmlns:c16="http://schemas.microsoft.com/office/drawing/2014/chart" uri="{C3380CC4-5D6E-409C-BE32-E72D297353CC}">
              <c16:uniqueId val="{00000001-C8E7-4CEE-BD11-020511ACEC1F}"/>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58.44</c:v>
                </c:pt>
                <c:pt idx="1">
                  <c:v>57.76</c:v>
                </c:pt>
                <c:pt idx="2">
                  <c:v>58.13</c:v>
                </c:pt>
                <c:pt idx="3">
                  <c:v>57.46</c:v>
                </c:pt>
                <c:pt idx="4">
                  <c:v>56.3</c:v>
                </c:pt>
              </c:numCache>
            </c:numRef>
          </c:val>
          <c:extLst>
            <c:ext xmlns:c16="http://schemas.microsoft.com/office/drawing/2014/chart" uri="{C3380CC4-5D6E-409C-BE32-E72D297353CC}">
              <c16:uniqueId val="{00000000-FAFA-4366-938A-AF1F62FCA923}"/>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56.72</c:v>
                </c:pt>
              </c:numCache>
            </c:numRef>
          </c:val>
          <c:smooth val="0"/>
          <c:extLst>
            <c:ext xmlns:c16="http://schemas.microsoft.com/office/drawing/2014/chart" uri="{C3380CC4-5D6E-409C-BE32-E72D297353CC}">
              <c16:uniqueId val="{00000001-FAFA-4366-938A-AF1F62FCA923}"/>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87.41</c:v>
                </c:pt>
                <c:pt idx="1">
                  <c:v>87.96</c:v>
                </c:pt>
                <c:pt idx="2">
                  <c:v>88.36</c:v>
                </c:pt>
                <c:pt idx="3">
                  <c:v>88.9</c:v>
                </c:pt>
                <c:pt idx="4">
                  <c:v>89.24</c:v>
                </c:pt>
              </c:numCache>
            </c:numRef>
          </c:val>
          <c:extLst>
            <c:ext xmlns:c16="http://schemas.microsoft.com/office/drawing/2014/chart" uri="{C3380CC4-5D6E-409C-BE32-E72D297353CC}">
              <c16:uniqueId val="{00000000-90DD-4E78-A687-D7B095CF3280}"/>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90.04</c:v>
                </c:pt>
              </c:numCache>
            </c:numRef>
          </c:val>
          <c:smooth val="0"/>
          <c:extLst>
            <c:ext xmlns:c16="http://schemas.microsoft.com/office/drawing/2014/chart" uri="{C3380CC4-5D6E-409C-BE32-E72D297353CC}">
              <c16:uniqueId val="{00000001-90DD-4E78-A687-D7B095CF3280}"/>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94.71</c:v>
                </c:pt>
                <c:pt idx="1">
                  <c:v>94.64</c:v>
                </c:pt>
                <c:pt idx="2">
                  <c:v>94.93</c:v>
                </c:pt>
                <c:pt idx="3">
                  <c:v>94.23</c:v>
                </c:pt>
                <c:pt idx="4">
                  <c:v>93.49</c:v>
                </c:pt>
              </c:numCache>
            </c:numRef>
          </c:val>
          <c:extLst>
            <c:ext xmlns:c16="http://schemas.microsoft.com/office/drawing/2014/chart" uri="{C3380CC4-5D6E-409C-BE32-E72D297353CC}">
              <c16:uniqueId val="{00000000-9A9B-404C-BDA3-73F2CEA0C38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A9B-404C-BDA3-73F2CEA0C38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6A2-499F-9890-E33B392E33CD}"/>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6A2-499F-9890-E33B392E33CD}"/>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3CD-4B6A-9302-23D92FDBD0AE}"/>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3CD-4B6A-9302-23D92FDBD0AE}"/>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4A-4E83-ABA4-2898BF6F8B17}"/>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4A-4E83-ABA4-2898BF6F8B17}"/>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F9C-4399-A0EA-66EB27C50A7F}"/>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F9C-4399-A0EA-66EB27C50A7F}"/>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0.97</c:v>
                </c:pt>
                <c:pt idx="1">
                  <c:v>0.96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745-4628-94CB-D4D95AFE22F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654.91999999999996</c:v>
                </c:pt>
              </c:numCache>
            </c:numRef>
          </c:val>
          <c:smooth val="0"/>
          <c:extLst>
            <c:ext xmlns:c16="http://schemas.microsoft.com/office/drawing/2014/chart" uri="{C3380CC4-5D6E-409C-BE32-E72D297353CC}">
              <c16:uniqueId val="{00000001-7745-4628-94CB-D4D95AFE22F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86.86</c:v>
                </c:pt>
                <c:pt idx="1">
                  <c:v>84.53</c:v>
                </c:pt>
                <c:pt idx="2">
                  <c:v>84.47</c:v>
                </c:pt>
                <c:pt idx="3">
                  <c:v>81.22</c:v>
                </c:pt>
                <c:pt idx="4">
                  <c:v>76.73</c:v>
                </c:pt>
              </c:numCache>
            </c:numRef>
          </c:val>
          <c:extLst>
            <c:ext xmlns:c16="http://schemas.microsoft.com/office/drawing/2014/chart" uri="{C3380CC4-5D6E-409C-BE32-E72D297353CC}">
              <c16:uniqueId val="{00000000-75A1-4CB6-AFBA-BAABBE4C62B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65.39</c:v>
                </c:pt>
              </c:numCache>
            </c:numRef>
          </c:val>
          <c:smooth val="0"/>
          <c:extLst>
            <c:ext xmlns:c16="http://schemas.microsoft.com/office/drawing/2014/chart" uri="{C3380CC4-5D6E-409C-BE32-E72D297353CC}">
              <c16:uniqueId val="{00000001-75A1-4CB6-AFBA-BAABBE4C62B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216.13</c:v>
                </c:pt>
                <c:pt idx="1">
                  <c:v>223.4</c:v>
                </c:pt>
                <c:pt idx="2">
                  <c:v>224.75</c:v>
                </c:pt>
                <c:pt idx="3">
                  <c:v>231.16</c:v>
                </c:pt>
                <c:pt idx="4">
                  <c:v>244.25</c:v>
                </c:pt>
              </c:numCache>
            </c:numRef>
          </c:val>
          <c:extLst>
            <c:ext xmlns:c16="http://schemas.microsoft.com/office/drawing/2014/chart" uri="{C3380CC4-5D6E-409C-BE32-E72D297353CC}">
              <c16:uniqueId val="{00000000-E063-4B86-9326-BAB0C3853048}"/>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230.88</c:v>
                </c:pt>
              </c:numCache>
            </c:numRef>
          </c:val>
          <c:smooth val="0"/>
          <c:extLst>
            <c:ext xmlns:c16="http://schemas.microsoft.com/office/drawing/2014/chart" uri="{C3380CC4-5D6E-409C-BE32-E72D297353CC}">
              <c16:uniqueId val="{00000001-E063-4B86-9326-BAB0C3853048}"/>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富山県　富山市</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農業集落排水</v>
      </c>
      <c r="Q8" s="71"/>
      <c r="R8" s="71"/>
      <c r="S8" s="71"/>
      <c r="T8" s="71"/>
      <c r="U8" s="71"/>
      <c r="V8" s="71"/>
      <c r="W8" s="71" t="str">
        <f>データ!L6</f>
        <v>F1</v>
      </c>
      <c r="X8" s="71"/>
      <c r="Y8" s="71"/>
      <c r="Z8" s="71"/>
      <c r="AA8" s="71"/>
      <c r="AB8" s="71"/>
      <c r="AC8" s="71"/>
      <c r="AD8" s="72" t="str">
        <f>データ!$M$6</f>
        <v>非設置</v>
      </c>
      <c r="AE8" s="72"/>
      <c r="AF8" s="72"/>
      <c r="AG8" s="72"/>
      <c r="AH8" s="72"/>
      <c r="AI8" s="72"/>
      <c r="AJ8" s="72"/>
      <c r="AK8" s="3"/>
      <c r="AL8" s="68">
        <f>データ!S6</f>
        <v>417234</v>
      </c>
      <c r="AM8" s="68"/>
      <c r="AN8" s="68"/>
      <c r="AO8" s="68"/>
      <c r="AP8" s="68"/>
      <c r="AQ8" s="68"/>
      <c r="AR8" s="68"/>
      <c r="AS8" s="68"/>
      <c r="AT8" s="67">
        <f>データ!T6</f>
        <v>1241.77</v>
      </c>
      <c r="AU8" s="67"/>
      <c r="AV8" s="67"/>
      <c r="AW8" s="67"/>
      <c r="AX8" s="67"/>
      <c r="AY8" s="67"/>
      <c r="AZ8" s="67"/>
      <c r="BA8" s="67"/>
      <c r="BB8" s="67">
        <f>データ!U6</f>
        <v>336</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4.38</v>
      </c>
      <c r="Q10" s="67"/>
      <c r="R10" s="67"/>
      <c r="S10" s="67"/>
      <c r="T10" s="67"/>
      <c r="U10" s="67"/>
      <c r="V10" s="67"/>
      <c r="W10" s="67">
        <f>データ!Q6</f>
        <v>100</v>
      </c>
      <c r="X10" s="67"/>
      <c r="Y10" s="67"/>
      <c r="Z10" s="67"/>
      <c r="AA10" s="67"/>
      <c r="AB10" s="67"/>
      <c r="AC10" s="67"/>
      <c r="AD10" s="68">
        <f>データ!R6</f>
        <v>3024</v>
      </c>
      <c r="AE10" s="68"/>
      <c r="AF10" s="68"/>
      <c r="AG10" s="68"/>
      <c r="AH10" s="68"/>
      <c r="AI10" s="68"/>
      <c r="AJ10" s="68"/>
      <c r="AK10" s="2"/>
      <c r="AL10" s="68">
        <f>データ!V6</f>
        <v>18230</v>
      </c>
      <c r="AM10" s="68"/>
      <c r="AN10" s="68"/>
      <c r="AO10" s="68"/>
      <c r="AP10" s="68"/>
      <c r="AQ10" s="68"/>
      <c r="AR10" s="68"/>
      <c r="AS10" s="68"/>
      <c r="AT10" s="67">
        <f>データ!W6</f>
        <v>7.69</v>
      </c>
      <c r="AU10" s="67"/>
      <c r="AV10" s="67"/>
      <c r="AW10" s="67"/>
      <c r="AX10" s="67"/>
      <c r="AY10" s="67"/>
      <c r="AZ10" s="67"/>
      <c r="BA10" s="67"/>
      <c r="BB10" s="67">
        <f>データ!X6</f>
        <v>2370.61</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114</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44</v>
      </c>
      <c r="H86" s="26" t="str">
        <f>データ!BP6</f>
        <v>【747.76】</v>
      </c>
      <c r="I86" s="26" t="str">
        <f>データ!CA6</f>
        <v>【59.51】</v>
      </c>
      <c r="J86" s="26" t="str">
        <f>データ!CL6</f>
        <v>【261.46】</v>
      </c>
      <c r="K86" s="26" t="str">
        <f>データ!CW6</f>
        <v>【52.23】</v>
      </c>
      <c r="L86" s="26" t="str">
        <f>データ!DH6</f>
        <v>【85.82】</v>
      </c>
      <c r="M86" s="26" t="s">
        <v>45</v>
      </c>
      <c r="N86" s="26" t="s">
        <v>45</v>
      </c>
      <c r="O86" s="26" t="str">
        <f>データ!EO6</f>
        <v>【0.02】</v>
      </c>
    </row>
  </sheetData>
  <sheetProtection algorithmName="SHA-512" hashValue="VCKlaGwS6nsp5HIsA4Jvr/00Sde4rg09jOmGOstKG3USkzpbNfQ2cFFgv7/F5LaTxb3q8rB6yOnDK5skX0kokg==" saltValue="NJJLfmnuhJYN2YwIJB5pl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48</v>
      </c>
      <c r="B3" s="29" t="s">
        <v>49</v>
      </c>
      <c r="C3" s="29" t="s">
        <v>50</v>
      </c>
      <c r="D3" s="29" t="s">
        <v>51</v>
      </c>
      <c r="E3" s="29" t="s">
        <v>52</v>
      </c>
      <c r="F3" s="29" t="s">
        <v>53</v>
      </c>
      <c r="G3" s="29" t="s">
        <v>54</v>
      </c>
      <c r="H3" s="76" t="s">
        <v>55</v>
      </c>
      <c r="I3" s="77"/>
      <c r="J3" s="77"/>
      <c r="K3" s="77"/>
      <c r="L3" s="77"/>
      <c r="M3" s="77"/>
      <c r="N3" s="77"/>
      <c r="O3" s="77"/>
      <c r="P3" s="77"/>
      <c r="Q3" s="77"/>
      <c r="R3" s="77"/>
      <c r="S3" s="77"/>
      <c r="T3" s="77"/>
      <c r="U3" s="77"/>
      <c r="V3" s="77"/>
      <c r="W3" s="77"/>
      <c r="X3" s="78"/>
      <c r="Y3" s="82" t="s">
        <v>56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58</v>
      </c>
      <c r="B4" s="30"/>
      <c r="C4" s="30"/>
      <c r="D4" s="30"/>
      <c r="E4" s="30"/>
      <c r="F4" s="30"/>
      <c r="G4" s="30"/>
      <c r="H4" s="79"/>
      <c r="I4" s="80"/>
      <c r="J4" s="80"/>
      <c r="K4" s="80"/>
      <c r="L4" s="80"/>
      <c r="M4" s="80"/>
      <c r="N4" s="80"/>
      <c r="O4" s="80"/>
      <c r="P4" s="80"/>
      <c r="Q4" s="80"/>
      <c r="R4" s="80"/>
      <c r="S4" s="80"/>
      <c r="T4" s="80"/>
      <c r="U4" s="80"/>
      <c r="V4" s="80"/>
      <c r="W4" s="80"/>
      <c r="X4" s="81"/>
      <c r="Y4" s="75" t="s">
        <v>59</v>
      </c>
      <c r="Z4" s="75"/>
      <c r="AA4" s="75"/>
      <c r="AB4" s="75"/>
      <c r="AC4" s="75"/>
      <c r="AD4" s="75"/>
      <c r="AE4" s="75"/>
      <c r="AF4" s="75"/>
      <c r="AG4" s="75"/>
      <c r="AH4" s="75"/>
      <c r="AI4" s="75"/>
      <c r="AJ4" s="75" t="s">
        <v>60</v>
      </c>
      <c r="AK4" s="75"/>
      <c r="AL4" s="75"/>
      <c r="AM4" s="75"/>
      <c r="AN4" s="75"/>
      <c r="AO4" s="75"/>
      <c r="AP4" s="75"/>
      <c r="AQ4" s="75"/>
      <c r="AR4" s="75"/>
      <c r="AS4" s="75"/>
      <c r="AT4" s="75"/>
      <c r="AU4" s="75" t="s">
        <v>61</v>
      </c>
      <c r="AV4" s="75"/>
      <c r="AW4" s="75"/>
      <c r="AX4" s="75"/>
      <c r="AY4" s="75"/>
      <c r="AZ4" s="75"/>
      <c r="BA4" s="75"/>
      <c r="BB4" s="75"/>
      <c r="BC4" s="75"/>
      <c r="BD4" s="75"/>
      <c r="BE4" s="75"/>
      <c r="BF4" s="75" t="s">
        <v>62</v>
      </c>
      <c r="BG4" s="75"/>
      <c r="BH4" s="75"/>
      <c r="BI4" s="75"/>
      <c r="BJ4" s="75"/>
      <c r="BK4" s="75"/>
      <c r="BL4" s="75"/>
      <c r="BM4" s="75"/>
      <c r="BN4" s="75"/>
      <c r="BO4" s="75"/>
      <c r="BP4" s="75"/>
      <c r="BQ4" s="75" t="s">
        <v>63</v>
      </c>
      <c r="BR4" s="75"/>
      <c r="BS4" s="75"/>
      <c r="BT4" s="75"/>
      <c r="BU4" s="75"/>
      <c r="BV4" s="75"/>
      <c r="BW4" s="75"/>
      <c r="BX4" s="75"/>
      <c r="BY4" s="75"/>
      <c r="BZ4" s="75"/>
      <c r="CA4" s="75"/>
      <c r="CB4" s="75" t="s">
        <v>64</v>
      </c>
      <c r="CC4" s="75"/>
      <c r="CD4" s="75"/>
      <c r="CE4" s="75"/>
      <c r="CF4" s="75"/>
      <c r="CG4" s="75"/>
      <c r="CH4" s="75"/>
      <c r="CI4" s="75"/>
      <c r="CJ4" s="75"/>
      <c r="CK4" s="75"/>
      <c r="CL4" s="75"/>
      <c r="CM4" s="75" t="s">
        <v>65</v>
      </c>
      <c r="CN4" s="75"/>
      <c r="CO4" s="75"/>
      <c r="CP4" s="75"/>
      <c r="CQ4" s="75"/>
      <c r="CR4" s="75"/>
      <c r="CS4" s="75"/>
      <c r="CT4" s="75"/>
      <c r="CU4" s="75"/>
      <c r="CV4" s="75"/>
      <c r="CW4" s="75"/>
      <c r="CX4" s="75" t="s">
        <v>66</v>
      </c>
      <c r="CY4" s="75"/>
      <c r="CZ4" s="75"/>
      <c r="DA4" s="75"/>
      <c r="DB4" s="75"/>
      <c r="DC4" s="75"/>
      <c r="DD4" s="75"/>
      <c r="DE4" s="75"/>
      <c r="DF4" s="75"/>
      <c r="DG4" s="75"/>
      <c r="DH4" s="75"/>
      <c r="DI4" s="75" t="s">
        <v>67</v>
      </c>
      <c r="DJ4" s="75"/>
      <c r="DK4" s="75"/>
      <c r="DL4" s="75"/>
      <c r="DM4" s="75"/>
      <c r="DN4" s="75"/>
      <c r="DO4" s="75"/>
      <c r="DP4" s="75"/>
      <c r="DQ4" s="75"/>
      <c r="DR4" s="75"/>
      <c r="DS4" s="75"/>
      <c r="DT4" s="75" t="s">
        <v>68</v>
      </c>
      <c r="DU4" s="75"/>
      <c r="DV4" s="75"/>
      <c r="DW4" s="75"/>
      <c r="DX4" s="75"/>
      <c r="DY4" s="75"/>
      <c r="DZ4" s="75"/>
      <c r="EA4" s="75"/>
      <c r="EB4" s="75"/>
      <c r="EC4" s="75"/>
      <c r="ED4" s="75"/>
      <c r="EE4" s="75" t="s">
        <v>69</v>
      </c>
      <c r="EF4" s="75"/>
      <c r="EG4" s="75"/>
      <c r="EH4" s="75"/>
      <c r="EI4" s="75"/>
      <c r="EJ4" s="75"/>
      <c r="EK4" s="75"/>
      <c r="EL4" s="75"/>
      <c r="EM4" s="75"/>
      <c r="EN4" s="75"/>
      <c r="EO4" s="75"/>
    </row>
    <row r="5" spans="1:145" x14ac:dyDescent="0.15">
      <c r="A5" s="28" t="s">
        <v>70</v>
      </c>
      <c r="B5" s="31"/>
      <c r="C5" s="31"/>
      <c r="D5" s="31"/>
      <c r="E5" s="31"/>
      <c r="F5" s="31"/>
      <c r="G5" s="31"/>
      <c r="H5" s="32" t="s">
        <v>71</v>
      </c>
      <c r="I5" s="32" t="s">
        <v>72</v>
      </c>
      <c r="J5" s="32" t="s">
        <v>73</v>
      </c>
      <c r="K5" s="32" t="s">
        <v>74</v>
      </c>
      <c r="L5" s="32" t="s">
        <v>75</v>
      </c>
      <c r="M5" s="32" t="s">
        <v>5</v>
      </c>
      <c r="N5" s="32" t="s">
        <v>76</v>
      </c>
      <c r="O5" s="32" t="s">
        <v>77</v>
      </c>
      <c r="P5" s="32" t="s">
        <v>78</v>
      </c>
      <c r="Q5" s="32" t="s">
        <v>79</v>
      </c>
      <c r="R5" s="32" t="s">
        <v>80</v>
      </c>
      <c r="S5" s="32" t="s">
        <v>81</v>
      </c>
      <c r="T5" s="32" t="s">
        <v>82</v>
      </c>
      <c r="U5" s="32" t="s">
        <v>83</v>
      </c>
      <c r="V5" s="32" t="s">
        <v>84</v>
      </c>
      <c r="W5" s="32" t="s">
        <v>85</v>
      </c>
      <c r="X5" s="32" t="s">
        <v>86</v>
      </c>
      <c r="Y5" s="32" t="s">
        <v>87</v>
      </c>
      <c r="Z5" s="32" t="s">
        <v>88</v>
      </c>
      <c r="AA5" s="32" t="s">
        <v>89</v>
      </c>
      <c r="AB5" s="32" t="s">
        <v>90</v>
      </c>
      <c r="AC5" s="32" t="s">
        <v>91</v>
      </c>
      <c r="AD5" s="32" t="s">
        <v>92</v>
      </c>
      <c r="AE5" s="32" t="s">
        <v>93</v>
      </c>
      <c r="AF5" s="32" t="s">
        <v>94</v>
      </c>
      <c r="AG5" s="32" t="s">
        <v>95</v>
      </c>
      <c r="AH5" s="32" t="s">
        <v>96</v>
      </c>
      <c r="AI5" s="32" t="s">
        <v>31</v>
      </c>
      <c r="AJ5" s="32" t="s">
        <v>87</v>
      </c>
      <c r="AK5" s="32" t="s">
        <v>88</v>
      </c>
      <c r="AL5" s="32" t="s">
        <v>89</v>
      </c>
      <c r="AM5" s="32" t="s">
        <v>90</v>
      </c>
      <c r="AN5" s="32" t="s">
        <v>91</v>
      </c>
      <c r="AO5" s="32" t="s">
        <v>92</v>
      </c>
      <c r="AP5" s="32" t="s">
        <v>93</v>
      </c>
      <c r="AQ5" s="32" t="s">
        <v>94</v>
      </c>
      <c r="AR5" s="32" t="s">
        <v>95</v>
      </c>
      <c r="AS5" s="32" t="s">
        <v>96</v>
      </c>
      <c r="AT5" s="32" t="s">
        <v>97</v>
      </c>
      <c r="AU5" s="32" t="s">
        <v>87</v>
      </c>
      <c r="AV5" s="32" t="s">
        <v>88</v>
      </c>
      <c r="AW5" s="32" t="s">
        <v>89</v>
      </c>
      <c r="AX5" s="32" t="s">
        <v>90</v>
      </c>
      <c r="AY5" s="32" t="s">
        <v>91</v>
      </c>
      <c r="AZ5" s="32" t="s">
        <v>92</v>
      </c>
      <c r="BA5" s="32" t="s">
        <v>93</v>
      </c>
      <c r="BB5" s="32" t="s">
        <v>94</v>
      </c>
      <c r="BC5" s="32" t="s">
        <v>95</v>
      </c>
      <c r="BD5" s="32" t="s">
        <v>96</v>
      </c>
      <c r="BE5" s="32" t="s">
        <v>97</v>
      </c>
      <c r="BF5" s="32" t="s">
        <v>87</v>
      </c>
      <c r="BG5" s="32" t="s">
        <v>88</v>
      </c>
      <c r="BH5" s="32" t="s">
        <v>89</v>
      </c>
      <c r="BI5" s="32" t="s">
        <v>90</v>
      </c>
      <c r="BJ5" s="32" t="s">
        <v>91</v>
      </c>
      <c r="BK5" s="32" t="s">
        <v>92</v>
      </c>
      <c r="BL5" s="32" t="s">
        <v>93</v>
      </c>
      <c r="BM5" s="32" t="s">
        <v>94</v>
      </c>
      <c r="BN5" s="32" t="s">
        <v>95</v>
      </c>
      <c r="BO5" s="32" t="s">
        <v>96</v>
      </c>
      <c r="BP5" s="32" t="s">
        <v>97</v>
      </c>
      <c r="BQ5" s="32" t="s">
        <v>87</v>
      </c>
      <c r="BR5" s="32" t="s">
        <v>88</v>
      </c>
      <c r="BS5" s="32" t="s">
        <v>89</v>
      </c>
      <c r="BT5" s="32" t="s">
        <v>90</v>
      </c>
      <c r="BU5" s="32" t="s">
        <v>91</v>
      </c>
      <c r="BV5" s="32" t="s">
        <v>92</v>
      </c>
      <c r="BW5" s="32" t="s">
        <v>93</v>
      </c>
      <c r="BX5" s="32" t="s">
        <v>94</v>
      </c>
      <c r="BY5" s="32" t="s">
        <v>95</v>
      </c>
      <c r="BZ5" s="32" t="s">
        <v>96</v>
      </c>
      <c r="CA5" s="32" t="s">
        <v>97</v>
      </c>
      <c r="CB5" s="32" t="s">
        <v>87</v>
      </c>
      <c r="CC5" s="32" t="s">
        <v>88</v>
      </c>
      <c r="CD5" s="32" t="s">
        <v>89</v>
      </c>
      <c r="CE5" s="32" t="s">
        <v>90</v>
      </c>
      <c r="CF5" s="32" t="s">
        <v>91</v>
      </c>
      <c r="CG5" s="32" t="s">
        <v>92</v>
      </c>
      <c r="CH5" s="32" t="s">
        <v>93</v>
      </c>
      <c r="CI5" s="32" t="s">
        <v>94</v>
      </c>
      <c r="CJ5" s="32" t="s">
        <v>95</v>
      </c>
      <c r="CK5" s="32" t="s">
        <v>96</v>
      </c>
      <c r="CL5" s="32" t="s">
        <v>97</v>
      </c>
      <c r="CM5" s="32" t="s">
        <v>87</v>
      </c>
      <c r="CN5" s="32" t="s">
        <v>88</v>
      </c>
      <c r="CO5" s="32" t="s">
        <v>89</v>
      </c>
      <c r="CP5" s="32" t="s">
        <v>90</v>
      </c>
      <c r="CQ5" s="32" t="s">
        <v>91</v>
      </c>
      <c r="CR5" s="32" t="s">
        <v>92</v>
      </c>
      <c r="CS5" s="32" t="s">
        <v>93</v>
      </c>
      <c r="CT5" s="32" t="s">
        <v>94</v>
      </c>
      <c r="CU5" s="32" t="s">
        <v>95</v>
      </c>
      <c r="CV5" s="32" t="s">
        <v>96</v>
      </c>
      <c r="CW5" s="32" t="s">
        <v>97</v>
      </c>
      <c r="CX5" s="32" t="s">
        <v>87</v>
      </c>
      <c r="CY5" s="32" t="s">
        <v>88</v>
      </c>
      <c r="CZ5" s="32" t="s">
        <v>89</v>
      </c>
      <c r="DA5" s="32" t="s">
        <v>90</v>
      </c>
      <c r="DB5" s="32" t="s">
        <v>91</v>
      </c>
      <c r="DC5" s="32" t="s">
        <v>92</v>
      </c>
      <c r="DD5" s="32" t="s">
        <v>93</v>
      </c>
      <c r="DE5" s="32" t="s">
        <v>94</v>
      </c>
      <c r="DF5" s="32" t="s">
        <v>95</v>
      </c>
      <c r="DG5" s="32" t="s">
        <v>96</v>
      </c>
      <c r="DH5" s="32" t="s">
        <v>97</v>
      </c>
      <c r="DI5" s="32" t="s">
        <v>87</v>
      </c>
      <c r="DJ5" s="32" t="s">
        <v>88</v>
      </c>
      <c r="DK5" s="32" t="s">
        <v>89</v>
      </c>
      <c r="DL5" s="32" t="s">
        <v>90</v>
      </c>
      <c r="DM5" s="32" t="s">
        <v>91</v>
      </c>
      <c r="DN5" s="32" t="s">
        <v>92</v>
      </c>
      <c r="DO5" s="32" t="s">
        <v>93</v>
      </c>
      <c r="DP5" s="32" t="s">
        <v>94</v>
      </c>
      <c r="DQ5" s="32" t="s">
        <v>95</v>
      </c>
      <c r="DR5" s="32" t="s">
        <v>96</v>
      </c>
      <c r="DS5" s="32" t="s">
        <v>97</v>
      </c>
      <c r="DT5" s="32" t="s">
        <v>87</v>
      </c>
      <c r="DU5" s="32" t="s">
        <v>88</v>
      </c>
      <c r="DV5" s="32" t="s">
        <v>89</v>
      </c>
      <c r="DW5" s="32" t="s">
        <v>90</v>
      </c>
      <c r="DX5" s="32" t="s">
        <v>91</v>
      </c>
      <c r="DY5" s="32" t="s">
        <v>92</v>
      </c>
      <c r="DZ5" s="32" t="s">
        <v>93</v>
      </c>
      <c r="EA5" s="32" t="s">
        <v>94</v>
      </c>
      <c r="EB5" s="32" t="s">
        <v>95</v>
      </c>
      <c r="EC5" s="32" t="s">
        <v>96</v>
      </c>
      <c r="ED5" s="32" t="s">
        <v>97</v>
      </c>
      <c r="EE5" s="32" t="s">
        <v>87</v>
      </c>
      <c r="EF5" s="32" t="s">
        <v>88</v>
      </c>
      <c r="EG5" s="32" t="s">
        <v>89</v>
      </c>
      <c r="EH5" s="32" t="s">
        <v>90</v>
      </c>
      <c r="EI5" s="32" t="s">
        <v>91</v>
      </c>
      <c r="EJ5" s="32" t="s">
        <v>92</v>
      </c>
      <c r="EK5" s="32" t="s">
        <v>93</v>
      </c>
      <c r="EL5" s="32" t="s">
        <v>94</v>
      </c>
      <c r="EM5" s="32" t="s">
        <v>95</v>
      </c>
      <c r="EN5" s="32" t="s">
        <v>96</v>
      </c>
      <c r="EO5" s="32" t="s">
        <v>97</v>
      </c>
    </row>
    <row r="6" spans="1:145" s="36" customFormat="1" x14ac:dyDescent="0.15">
      <c r="A6" s="28" t="s">
        <v>98</v>
      </c>
      <c r="B6" s="33">
        <f>B7</f>
        <v>2018</v>
      </c>
      <c r="C6" s="33">
        <f t="shared" ref="C6:X6" si="3">C7</f>
        <v>162019</v>
      </c>
      <c r="D6" s="33">
        <f t="shared" si="3"/>
        <v>47</v>
      </c>
      <c r="E6" s="33">
        <f t="shared" si="3"/>
        <v>17</v>
      </c>
      <c r="F6" s="33">
        <f t="shared" si="3"/>
        <v>5</v>
      </c>
      <c r="G6" s="33">
        <f t="shared" si="3"/>
        <v>0</v>
      </c>
      <c r="H6" s="33" t="str">
        <f t="shared" si="3"/>
        <v>富山県　富山市</v>
      </c>
      <c r="I6" s="33" t="str">
        <f t="shared" si="3"/>
        <v>法非適用</v>
      </c>
      <c r="J6" s="33" t="str">
        <f t="shared" si="3"/>
        <v>下水道事業</v>
      </c>
      <c r="K6" s="33" t="str">
        <f t="shared" si="3"/>
        <v>農業集落排水</v>
      </c>
      <c r="L6" s="33" t="str">
        <f t="shared" si="3"/>
        <v>F1</v>
      </c>
      <c r="M6" s="33" t="str">
        <f t="shared" si="3"/>
        <v>非設置</v>
      </c>
      <c r="N6" s="34" t="str">
        <f t="shared" si="3"/>
        <v>-</v>
      </c>
      <c r="O6" s="34" t="str">
        <f t="shared" si="3"/>
        <v>該当数値なし</v>
      </c>
      <c r="P6" s="34">
        <f t="shared" si="3"/>
        <v>4.38</v>
      </c>
      <c r="Q6" s="34">
        <f t="shared" si="3"/>
        <v>100</v>
      </c>
      <c r="R6" s="34">
        <f t="shared" si="3"/>
        <v>3024</v>
      </c>
      <c r="S6" s="34">
        <f t="shared" si="3"/>
        <v>417234</v>
      </c>
      <c r="T6" s="34">
        <f t="shared" si="3"/>
        <v>1241.77</v>
      </c>
      <c r="U6" s="34">
        <f t="shared" si="3"/>
        <v>336</v>
      </c>
      <c r="V6" s="34">
        <f t="shared" si="3"/>
        <v>18230</v>
      </c>
      <c r="W6" s="34">
        <f t="shared" si="3"/>
        <v>7.69</v>
      </c>
      <c r="X6" s="34">
        <f t="shared" si="3"/>
        <v>2370.61</v>
      </c>
      <c r="Y6" s="35">
        <f>IF(Y7="",NA(),Y7)</f>
        <v>94.71</v>
      </c>
      <c r="Z6" s="35">
        <f t="shared" ref="Z6:AH6" si="4">IF(Z7="",NA(),Z7)</f>
        <v>94.64</v>
      </c>
      <c r="AA6" s="35">
        <f t="shared" si="4"/>
        <v>94.93</v>
      </c>
      <c r="AB6" s="35">
        <f t="shared" si="4"/>
        <v>94.23</v>
      </c>
      <c r="AC6" s="35">
        <f t="shared" si="4"/>
        <v>93.49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0.97</v>
      </c>
      <c r="BG6" s="35">
        <f t="shared" ref="BG6:BO6" si="7">IF(BG7="",NA(),BG7)</f>
        <v>0.96</v>
      </c>
      <c r="BH6" s="34">
        <f t="shared" si="7"/>
        <v>0</v>
      </c>
      <c r="BI6" s="34">
        <f t="shared" si="7"/>
        <v>0</v>
      </c>
      <c r="BJ6" s="34">
        <f t="shared" si="7"/>
        <v>0</v>
      </c>
      <c r="BK6" s="35">
        <f t="shared" si="7"/>
        <v>1044.8</v>
      </c>
      <c r="BL6" s="35">
        <f t="shared" si="7"/>
        <v>1081.8</v>
      </c>
      <c r="BM6" s="35">
        <f t="shared" si="7"/>
        <v>974.93</v>
      </c>
      <c r="BN6" s="35">
        <f t="shared" si="7"/>
        <v>855.8</v>
      </c>
      <c r="BO6" s="35">
        <f t="shared" si="7"/>
        <v>654.91999999999996</v>
      </c>
      <c r="BP6" s="34" t="str">
        <f>IF(BP7="","",IF(BP7="-","【-】","【"&amp;SUBSTITUTE(TEXT(BP7,"#,##0.00"),"-","△")&amp;"】"))</f>
        <v>【747.76】</v>
      </c>
      <c r="BQ6" s="35">
        <f>IF(BQ7="",NA(),BQ7)</f>
        <v>86.86</v>
      </c>
      <c r="BR6" s="35">
        <f t="shared" ref="BR6:BZ6" si="8">IF(BR7="",NA(),BR7)</f>
        <v>84.53</v>
      </c>
      <c r="BS6" s="35">
        <f t="shared" si="8"/>
        <v>84.47</v>
      </c>
      <c r="BT6" s="35">
        <f t="shared" si="8"/>
        <v>81.22</v>
      </c>
      <c r="BU6" s="35">
        <f t="shared" si="8"/>
        <v>76.73</v>
      </c>
      <c r="BV6" s="35">
        <f t="shared" si="8"/>
        <v>50.82</v>
      </c>
      <c r="BW6" s="35">
        <f t="shared" si="8"/>
        <v>52.19</v>
      </c>
      <c r="BX6" s="35">
        <f t="shared" si="8"/>
        <v>55.32</v>
      </c>
      <c r="BY6" s="35">
        <f t="shared" si="8"/>
        <v>59.8</v>
      </c>
      <c r="BZ6" s="35">
        <f t="shared" si="8"/>
        <v>65.39</v>
      </c>
      <c r="CA6" s="34" t="str">
        <f>IF(CA7="","",IF(CA7="-","【-】","【"&amp;SUBSTITUTE(TEXT(CA7,"#,##0.00"),"-","△")&amp;"】"))</f>
        <v>【59.51】</v>
      </c>
      <c r="CB6" s="35">
        <f>IF(CB7="",NA(),CB7)</f>
        <v>216.13</v>
      </c>
      <c r="CC6" s="35">
        <f t="shared" ref="CC6:CK6" si="9">IF(CC7="",NA(),CC7)</f>
        <v>223.4</v>
      </c>
      <c r="CD6" s="35">
        <f t="shared" si="9"/>
        <v>224.75</v>
      </c>
      <c r="CE6" s="35">
        <f t="shared" si="9"/>
        <v>231.16</v>
      </c>
      <c r="CF6" s="35">
        <f t="shared" si="9"/>
        <v>244.25</v>
      </c>
      <c r="CG6" s="35">
        <f t="shared" si="9"/>
        <v>300.52</v>
      </c>
      <c r="CH6" s="35">
        <f t="shared" si="9"/>
        <v>296.14</v>
      </c>
      <c r="CI6" s="35">
        <f t="shared" si="9"/>
        <v>283.17</v>
      </c>
      <c r="CJ6" s="35">
        <f t="shared" si="9"/>
        <v>263.76</v>
      </c>
      <c r="CK6" s="35">
        <f t="shared" si="9"/>
        <v>230.88</v>
      </c>
      <c r="CL6" s="34" t="str">
        <f>IF(CL7="","",IF(CL7="-","【-】","【"&amp;SUBSTITUTE(TEXT(CL7,"#,##0.00"),"-","△")&amp;"】"))</f>
        <v>【261.46】</v>
      </c>
      <c r="CM6" s="35">
        <f>IF(CM7="",NA(),CM7)</f>
        <v>58.44</v>
      </c>
      <c r="CN6" s="35">
        <f t="shared" ref="CN6:CV6" si="10">IF(CN7="",NA(),CN7)</f>
        <v>57.76</v>
      </c>
      <c r="CO6" s="35">
        <f t="shared" si="10"/>
        <v>58.13</v>
      </c>
      <c r="CP6" s="35">
        <f t="shared" si="10"/>
        <v>57.46</v>
      </c>
      <c r="CQ6" s="35">
        <f t="shared" si="10"/>
        <v>56.3</v>
      </c>
      <c r="CR6" s="35">
        <f t="shared" si="10"/>
        <v>53.24</v>
      </c>
      <c r="CS6" s="35">
        <f t="shared" si="10"/>
        <v>52.31</v>
      </c>
      <c r="CT6" s="35">
        <f t="shared" si="10"/>
        <v>60.65</v>
      </c>
      <c r="CU6" s="35">
        <f t="shared" si="10"/>
        <v>51.75</v>
      </c>
      <c r="CV6" s="35">
        <f t="shared" si="10"/>
        <v>56.72</v>
      </c>
      <c r="CW6" s="34" t="str">
        <f>IF(CW7="","",IF(CW7="-","【-】","【"&amp;SUBSTITUTE(TEXT(CW7,"#,##0.00"),"-","△")&amp;"】"))</f>
        <v>【52.23】</v>
      </c>
      <c r="CX6" s="35">
        <f>IF(CX7="",NA(),CX7)</f>
        <v>87.41</v>
      </c>
      <c r="CY6" s="35">
        <f t="shared" ref="CY6:DG6" si="11">IF(CY7="",NA(),CY7)</f>
        <v>87.96</v>
      </c>
      <c r="CZ6" s="35">
        <f t="shared" si="11"/>
        <v>88.36</v>
      </c>
      <c r="DA6" s="35">
        <f t="shared" si="11"/>
        <v>88.9</v>
      </c>
      <c r="DB6" s="35">
        <f t="shared" si="11"/>
        <v>89.24</v>
      </c>
      <c r="DC6" s="35">
        <f t="shared" si="11"/>
        <v>84.07</v>
      </c>
      <c r="DD6" s="35">
        <f t="shared" si="11"/>
        <v>84.32</v>
      </c>
      <c r="DE6" s="35">
        <f t="shared" si="11"/>
        <v>84.58</v>
      </c>
      <c r="DF6" s="35">
        <f t="shared" si="11"/>
        <v>84.84</v>
      </c>
      <c r="DG6" s="35">
        <f t="shared" si="11"/>
        <v>90.04</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0.04</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0.04</v>
      </c>
      <c r="EO6" s="34" t="str">
        <f>IF(EO7="","",IF(EO7="-","【-】","【"&amp;SUBSTITUTE(TEXT(EO7,"#,##0.00"),"-","△")&amp;"】"))</f>
        <v>【0.02】</v>
      </c>
    </row>
    <row r="7" spans="1:145" s="36" customFormat="1" x14ac:dyDescent="0.15">
      <c r="A7" s="28"/>
      <c r="B7" s="37">
        <v>2018</v>
      </c>
      <c r="C7" s="37">
        <v>162019</v>
      </c>
      <c r="D7" s="37">
        <v>47</v>
      </c>
      <c r="E7" s="37">
        <v>17</v>
      </c>
      <c r="F7" s="37">
        <v>5</v>
      </c>
      <c r="G7" s="37">
        <v>0</v>
      </c>
      <c r="H7" s="37" t="s">
        <v>99</v>
      </c>
      <c r="I7" s="37" t="s">
        <v>100</v>
      </c>
      <c r="J7" s="37" t="s">
        <v>101</v>
      </c>
      <c r="K7" s="37" t="s">
        <v>102</v>
      </c>
      <c r="L7" s="37" t="s">
        <v>103</v>
      </c>
      <c r="M7" s="37" t="s">
        <v>104</v>
      </c>
      <c r="N7" s="38" t="s">
        <v>105</v>
      </c>
      <c r="O7" s="38" t="s">
        <v>106</v>
      </c>
      <c r="P7" s="38">
        <v>4.38</v>
      </c>
      <c r="Q7" s="38">
        <v>100</v>
      </c>
      <c r="R7" s="38">
        <v>3024</v>
      </c>
      <c r="S7" s="38">
        <v>417234</v>
      </c>
      <c r="T7" s="38">
        <v>1241.77</v>
      </c>
      <c r="U7" s="38">
        <v>336</v>
      </c>
      <c r="V7" s="38">
        <v>18230</v>
      </c>
      <c r="W7" s="38">
        <v>7.69</v>
      </c>
      <c r="X7" s="38">
        <v>2370.61</v>
      </c>
      <c r="Y7" s="38">
        <v>94.71</v>
      </c>
      <c r="Z7" s="38">
        <v>94.64</v>
      </c>
      <c r="AA7" s="38">
        <v>94.93</v>
      </c>
      <c r="AB7" s="38">
        <v>94.23</v>
      </c>
      <c r="AC7" s="38">
        <v>93.49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0.97</v>
      </c>
      <c r="BG7" s="38">
        <v>0.96</v>
      </c>
      <c r="BH7" s="38">
        <v>0</v>
      </c>
      <c r="BI7" s="38">
        <v>0</v>
      </c>
      <c r="BJ7" s="38">
        <v>0</v>
      </c>
      <c r="BK7" s="38">
        <v>1044.8</v>
      </c>
      <c r="BL7" s="38">
        <v>1081.8</v>
      </c>
      <c r="BM7" s="38">
        <v>974.93</v>
      </c>
      <c r="BN7" s="38">
        <v>855.8</v>
      </c>
      <c r="BO7" s="38">
        <v>654.91999999999996</v>
      </c>
      <c r="BP7" s="38">
        <v>747.76</v>
      </c>
      <c r="BQ7" s="38">
        <v>86.86</v>
      </c>
      <c r="BR7" s="38">
        <v>84.53</v>
      </c>
      <c r="BS7" s="38">
        <v>84.47</v>
      </c>
      <c r="BT7" s="38">
        <v>81.22</v>
      </c>
      <c r="BU7" s="38">
        <v>76.73</v>
      </c>
      <c r="BV7" s="38">
        <v>50.82</v>
      </c>
      <c r="BW7" s="38">
        <v>52.19</v>
      </c>
      <c r="BX7" s="38">
        <v>55.32</v>
      </c>
      <c r="BY7" s="38">
        <v>59.8</v>
      </c>
      <c r="BZ7" s="38">
        <v>65.39</v>
      </c>
      <c r="CA7" s="38">
        <v>59.51</v>
      </c>
      <c r="CB7" s="38">
        <v>216.13</v>
      </c>
      <c r="CC7" s="38">
        <v>223.4</v>
      </c>
      <c r="CD7" s="38">
        <v>224.75</v>
      </c>
      <c r="CE7" s="38">
        <v>231.16</v>
      </c>
      <c r="CF7" s="38">
        <v>244.25</v>
      </c>
      <c r="CG7" s="38">
        <v>300.52</v>
      </c>
      <c r="CH7" s="38">
        <v>296.14</v>
      </c>
      <c r="CI7" s="38">
        <v>283.17</v>
      </c>
      <c r="CJ7" s="38">
        <v>263.76</v>
      </c>
      <c r="CK7" s="38">
        <v>230.88</v>
      </c>
      <c r="CL7" s="38">
        <v>261.45999999999998</v>
      </c>
      <c r="CM7" s="38">
        <v>58.44</v>
      </c>
      <c r="CN7" s="38">
        <v>57.76</v>
      </c>
      <c r="CO7" s="38">
        <v>58.13</v>
      </c>
      <c r="CP7" s="38">
        <v>57.46</v>
      </c>
      <c r="CQ7" s="38">
        <v>56.3</v>
      </c>
      <c r="CR7" s="38">
        <v>53.24</v>
      </c>
      <c r="CS7" s="38">
        <v>52.31</v>
      </c>
      <c r="CT7" s="38">
        <v>60.65</v>
      </c>
      <c r="CU7" s="38">
        <v>51.75</v>
      </c>
      <c r="CV7" s="38">
        <v>56.72</v>
      </c>
      <c r="CW7" s="38">
        <v>52.23</v>
      </c>
      <c r="CX7" s="38">
        <v>87.41</v>
      </c>
      <c r="CY7" s="38">
        <v>87.96</v>
      </c>
      <c r="CZ7" s="38">
        <v>88.36</v>
      </c>
      <c r="DA7" s="38">
        <v>88.9</v>
      </c>
      <c r="DB7" s="38">
        <v>89.24</v>
      </c>
      <c r="DC7" s="38">
        <v>84.07</v>
      </c>
      <c r="DD7" s="38">
        <v>84.32</v>
      </c>
      <c r="DE7" s="38">
        <v>84.58</v>
      </c>
      <c r="DF7" s="38">
        <v>84.84</v>
      </c>
      <c r="DG7" s="38">
        <v>90.04</v>
      </c>
      <c r="DH7" s="38">
        <v>85.82</v>
      </c>
      <c r="DI7" s="38"/>
      <c r="DJ7" s="38"/>
      <c r="DK7" s="38"/>
      <c r="DL7" s="38"/>
      <c r="DM7" s="38"/>
      <c r="DN7" s="38"/>
      <c r="DO7" s="38"/>
      <c r="DP7" s="38"/>
      <c r="DQ7" s="38"/>
      <c r="DR7" s="38"/>
      <c r="DS7" s="38"/>
      <c r="DT7" s="38"/>
      <c r="DU7" s="38"/>
      <c r="DV7" s="38"/>
      <c r="DW7" s="38"/>
      <c r="DX7" s="38"/>
      <c r="DY7" s="38"/>
      <c r="DZ7" s="38"/>
      <c r="EA7" s="38"/>
      <c r="EB7" s="38"/>
      <c r="EC7" s="38"/>
      <c r="ED7" s="38"/>
      <c r="EE7" s="38">
        <v>0.04</v>
      </c>
      <c r="EF7" s="38">
        <v>0</v>
      </c>
      <c r="EG7" s="38">
        <v>0</v>
      </c>
      <c r="EH7" s="38">
        <v>0</v>
      </c>
      <c r="EI7" s="38">
        <v>0</v>
      </c>
      <c r="EJ7" s="38">
        <v>0.02</v>
      </c>
      <c r="EK7" s="38">
        <v>0.01</v>
      </c>
      <c r="EL7" s="38">
        <v>2.0499999999999998</v>
      </c>
      <c r="EM7" s="38">
        <v>0.01</v>
      </c>
      <c r="EN7" s="38">
        <v>0.04</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107</v>
      </c>
      <c r="C9" s="40" t="s">
        <v>108</v>
      </c>
      <c r="D9" s="40" t="s">
        <v>109</v>
      </c>
      <c r="E9" s="40" t="s">
        <v>110</v>
      </c>
      <c r="F9" s="40" t="s">
        <v>111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49</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頼成　祐介</cp:lastModifiedBy>
  <cp:lastPrinted>2020-01-20T00:43:09Z</cp:lastPrinted>
  <dcterms:created xsi:type="dcterms:W3CDTF">2019-12-05T05:18:57Z</dcterms:created>
  <dcterms:modified xsi:type="dcterms:W3CDTF">2020-01-20T00:59:33Z</dcterms:modified>
  <cp:category/>
</cp:coreProperties>
</file>