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1099\Documents\"/>
    </mc:Choice>
  </mc:AlternateContent>
  <workbookProtection workbookAlgorithmName="SHA-512" workbookHashValue="MEIcsQFfO6fK7wN35aA9s7M7LQM17yMBHT74lcEu5YyJDrE5v95T9GPPJo3SEdNLYvPNq2NFNj6/rQPi9h6EJg==" workbookSaltValue="zPeB0idU38CZbXMmL1GK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<sst xmlns="http://schemas.openxmlformats.org/spreadsheetml/2006/main" count="220" uniqueCount="108">
  <si>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</si>
  <si>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</si>
  <si>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</si>
  <si>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</si>
  <si>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</si>
  <si>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</si>
  <si>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</si>
  <si>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</si>
  <si>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</si>
  <si>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</si>
  <si>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</si>
  <si>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</si>
  <si>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</si>
  <si>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</si>
  <si>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</si>
  <si>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</si>
  <si>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</si>
  <si>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</si>
  <si>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</si>
  <si>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</si>
  <si>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</si>
  <si>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</si>
  <si>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</si>
  <si>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</si>
  <si>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</si>
  <si>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</si>
  <si>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</si>
  <si>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</si>
  <si>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</si>
  <si>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</si>
  <si>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</si>
  <si>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</si>
  <si>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</si>
  <si>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</si>
  <si>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</si>
  <si>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</si>
  <si>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</si>
  <si>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</si>
  <si>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</si>
  <si>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</si>
  <si>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</si>
  <si>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</si>
  <si>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</si>
  <si>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</si>
  <si>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</si>
  <si>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</si>
  <si>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</si>
  <si>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</si>
  <si>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</si>
  <si>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</si>
  <si>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</si>
  <si>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</si>
  <si>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</si>
  <si>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</si>
  <si>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</si>
  <si>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</si>
  <si>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</si>
  <si>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</si>
  <si>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</si>
  <si>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</si>
  <si>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</si>
  <si>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</si>
  <si>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</si>
  <si>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</si>
  <si>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</si>
  <si>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</si>
  <si>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</si>
  <si>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</si>
  <si>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</si>
  <si>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</si>
  <si>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</si>
  <si>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</si>
  <si>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</si>
  <si>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</si>
  <si>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</si>
  <si>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</si>
  <si>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</si>
  <si>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</si>
  <si>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</si>
  <si>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</si>
  <si>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</si>
  <si>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</si>
  <si>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</si>
  <si>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</si>
  <si>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</si>
  <si>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</si>
  <si>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</si>
  <si>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</si>
  <si>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</si>
  <si>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</si>
  <si>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</si>
  <si>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</si>
  <si>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</si>
  <si>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</si>
  <si>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</si>
  <si>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</si>
  <si>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</si>
  <si>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</si>
  <si>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</si>
  <si>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</si>
  <si>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</si>
  <si>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</si>
  <si>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</si>
  <si>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</si>
  <si>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</si>
  <si>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・経常収支比率は、黒字を示す100％を上回っており、累積欠損金も発生しておらず健全な経営状況にあるといえる。今後も業務効率化を図る中、健全経営に努めていきたい。
・流動比率は、260％を上回っており、１年以内の短期債務に対する支払い能力が十分あるといえる。
・企業債残高対給水収益比率は、企業債発行額の抑制に努め、企業債残高は減少傾向で推移しており、全国・類似団体平均と比べ低い水準となっている。
・料金回収率は、100％を上回っており、適切な料金収入による健全な経営であるといえる。
・給水原価は、全国平均より低いが類似団体平均をやや上回っている。要因として経常費用に占める受水費の割合が大きいことが影響していると考えられる。
・施設利用率は、人口減少などにより平均配水量が減少していることから、今後の水需要を適正に見極める中、施設規模の見直しや施設の統廃合を検討する必要がある。
・有収率は、冬季の凍結による漏水に対する減免水量が激減したことで、前年度と比べて大きく改善した。今後も、凍結防止対策の実施や計画的な老朽管更新などに鋭意取り組む必要がある。</t>
    <rPh sb="1" eb="3">
      <t>ケイジョウ</t>
    </rPh>
    <rPh sb="3" eb="5">
      <t>シュウシ</t>
    </rPh>
    <rPh sb="5" eb="7">
      <t>ヒリツ</t>
    </rPh>
    <rPh sb="9" eb="11">
      <t>クロジ</t>
    </rPh>
    <rPh sb="12" eb="13">
      <t>シメ</t>
    </rPh>
    <rPh sb="19" eb="21">
      <t>ウワマワ</t>
    </rPh>
    <rPh sb="26" eb="28">
      <t>ルイセキ</t>
    </rPh>
    <rPh sb="28" eb="30">
      <t>ケッソン</t>
    </rPh>
    <rPh sb="30" eb="31">
      <t>キン</t>
    </rPh>
    <rPh sb="32" eb="34">
      <t>ハッセイ</t>
    </rPh>
    <rPh sb="39" eb="41">
      <t>ケンゼン</t>
    </rPh>
    <rPh sb="42" eb="44">
      <t>ケイエイ</t>
    </rPh>
    <rPh sb="44" eb="46">
      <t>ジョウキョウ</t>
    </rPh>
    <rPh sb="54" eb="56">
      <t>コンゴ</t>
    </rPh>
    <rPh sb="57" eb="59">
      <t>ギョウム</t>
    </rPh>
    <rPh sb="59" eb="62">
      <t>コウリツカ</t>
    </rPh>
    <rPh sb="63" eb="64">
      <t>ハカ</t>
    </rPh>
    <rPh sb="65" eb="66">
      <t>ナカ</t>
    </rPh>
    <rPh sb="67" eb="69">
      <t>ケンゼン</t>
    </rPh>
    <rPh sb="69" eb="71">
      <t>ケイエイ</t>
    </rPh>
    <rPh sb="72" eb="73">
      <t>ツト</t>
    </rPh>
    <rPh sb="82" eb="84">
      <t>リュウドウ</t>
    </rPh>
    <rPh sb="84" eb="86">
      <t>ヒリツ</t>
    </rPh>
    <rPh sb="93" eb="95">
      <t>ウワマワ</t>
    </rPh>
    <rPh sb="101" eb="102">
      <t>ネン</t>
    </rPh>
    <rPh sb="102" eb="104">
      <t>イナイ</t>
    </rPh>
    <rPh sb="105" eb="107">
      <t>タンキ</t>
    </rPh>
    <rPh sb="107" eb="109">
      <t>サイム</t>
    </rPh>
    <rPh sb="110" eb="111">
      <t>タイ</t>
    </rPh>
    <rPh sb="113" eb="115">
      <t>シハラ</t>
    </rPh>
    <rPh sb="116" eb="118">
      <t>ノウリョク</t>
    </rPh>
    <rPh sb="119" eb="121">
      <t>ジュウブン</t>
    </rPh>
    <rPh sb="130" eb="132">
      <t>キギョウ</t>
    </rPh>
    <rPh sb="132" eb="133">
      <t>サイ</t>
    </rPh>
    <rPh sb="133" eb="135">
      <t>ザンダカ</t>
    </rPh>
    <rPh sb="135" eb="136">
      <t>タイ</t>
    </rPh>
    <rPh sb="136" eb="138">
      <t>キュウスイ</t>
    </rPh>
    <rPh sb="138" eb="140">
      <t>シュウエキ</t>
    </rPh>
    <rPh sb="140" eb="142">
      <t>ヒリツ</t>
    </rPh>
    <rPh sb="144" eb="146">
      <t>キギョウ</t>
    </rPh>
    <rPh sb="146" eb="147">
      <t>サイ</t>
    </rPh>
    <rPh sb="147" eb="149">
      <t>ハッコウ</t>
    </rPh>
    <rPh sb="149" eb="150">
      <t>ガク</t>
    </rPh>
    <rPh sb="151" eb="153">
      <t>ヨクセイ</t>
    </rPh>
    <rPh sb="154" eb="155">
      <t>ツト</t>
    </rPh>
    <rPh sb="157" eb="159">
      <t>キギョウ</t>
    </rPh>
    <rPh sb="159" eb="160">
      <t>サイ</t>
    </rPh>
    <rPh sb="160" eb="162">
      <t>ザンダカ</t>
    </rPh>
    <rPh sb="163" eb="165">
      <t>ゲンショウ</t>
    </rPh>
    <rPh sb="165" eb="167">
      <t>ケイコウ</t>
    </rPh>
    <rPh sb="168" eb="170">
      <t>スイイ</t>
    </rPh>
    <rPh sb="175" eb="177">
      <t>ゼンコク</t>
    </rPh>
    <rPh sb="178" eb="180">
      <t>ルイジ</t>
    </rPh>
    <rPh sb="180" eb="182">
      <t>ダンタイ</t>
    </rPh>
    <rPh sb="182" eb="184">
      <t>ヘイキン</t>
    </rPh>
    <rPh sb="185" eb="186">
      <t>クラ</t>
    </rPh>
    <rPh sb="187" eb="188">
      <t>ヒク</t>
    </rPh>
    <rPh sb="189" eb="191">
      <t>スイジュン</t>
    </rPh>
    <rPh sb="200" eb="202">
      <t>リョウキン</t>
    </rPh>
    <rPh sb="202" eb="204">
      <t>カイシュウ</t>
    </rPh>
    <rPh sb="204" eb="205">
      <t>リツ</t>
    </rPh>
    <rPh sb="212" eb="214">
      <t>ウワマワ</t>
    </rPh>
    <rPh sb="219" eb="221">
      <t>テキセツ</t>
    </rPh>
    <rPh sb="222" eb="224">
      <t>リョウキン</t>
    </rPh>
    <rPh sb="224" eb="226">
      <t>シュウニュウ</t>
    </rPh>
    <rPh sb="229" eb="231">
      <t>ケンゼン</t>
    </rPh>
    <rPh sb="232" eb="234">
      <t>ケイエイ</t>
    </rPh>
    <rPh sb="244" eb="246">
      <t>キュウスイ</t>
    </rPh>
    <rPh sb="246" eb="248">
      <t>ゲンカ</t>
    </rPh>
    <rPh sb="250" eb="252">
      <t>ゼンコク</t>
    </rPh>
    <rPh sb="252" eb="254">
      <t>ヘイキン</t>
    </rPh>
    <rPh sb="256" eb="257">
      <t>ヒク</t>
    </rPh>
    <rPh sb="259" eb="261">
      <t>ルイジ</t>
    </rPh>
    <rPh sb="261" eb="263">
      <t>ダンタイ</t>
    </rPh>
    <rPh sb="263" eb="265">
      <t>ヘイキン</t>
    </rPh>
    <rPh sb="268" eb="270">
      <t>ウワマワ</t>
    </rPh>
    <rPh sb="275" eb="277">
      <t>ヨウイン</t>
    </rPh>
    <rPh sb="280" eb="282">
      <t>ケイジョウ</t>
    </rPh>
    <rPh sb="282" eb="284">
      <t>ヒヨウ</t>
    </rPh>
    <rPh sb="285" eb="286">
      <t>シ</t>
    </rPh>
    <rPh sb="288" eb="290">
      <t>ジュスイ</t>
    </rPh>
    <rPh sb="290" eb="291">
      <t>ヒ</t>
    </rPh>
    <rPh sb="292" eb="294">
      <t>ワリアイ</t>
    </rPh>
    <rPh sb="295" eb="296">
      <t>オオ</t>
    </rPh>
    <rPh sb="301" eb="303">
      <t>エイキョウ</t>
    </rPh>
    <rPh sb="308" eb="309">
      <t>カンガ</t>
    </rPh>
    <rPh sb="316" eb="318">
      <t>シセツ</t>
    </rPh>
    <rPh sb="318" eb="320">
      <t>リヨウ</t>
    </rPh>
    <rPh sb="320" eb="321">
      <t>リツ</t>
    </rPh>
    <rPh sb="323" eb="325">
      <t>ジンコウ</t>
    </rPh>
    <rPh sb="325" eb="327">
      <t>ゲンショウ</t>
    </rPh>
    <rPh sb="338" eb="340">
      <t>ゲンショウ</t>
    </rPh>
    <rPh sb="349" eb="351">
      <t>コンゴ</t>
    </rPh>
    <rPh sb="352" eb="353">
      <t>ミズ</t>
    </rPh>
    <rPh sb="353" eb="355">
      <t>ジュヨウ</t>
    </rPh>
    <rPh sb="356" eb="358">
      <t>テキセイ</t>
    </rPh>
    <rPh sb="359" eb="361">
      <t>ミキワ</t>
    </rPh>
    <rPh sb="363" eb="364">
      <t>ナカ</t>
    </rPh>
    <rPh sb="365" eb="367">
      <t>シセツ</t>
    </rPh>
    <rPh sb="367" eb="369">
      <t>キボ</t>
    </rPh>
    <rPh sb="374" eb="376">
      <t>シセツ</t>
    </rPh>
    <rPh sb="377" eb="380">
      <t>トウハイゴウ</t>
    </rPh>
    <rPh sb="381" eb="383">
      <t>ケントウ</t>
    </rPh>
    <rPh sb="409" eb="410">
      <t>タイ</t>
    </rPh>
    <rPh sb="412" eb="414">
      <t>ゲンメン</t>
    </rPh>
    <rPh sb="414" eb="416">
      <t>スイリョウ</t>
    </rPh>
    <rPh sb="425" eb="428">
      <t>ゼンネンド</t>
    </rPh>
    <rPh sb="429" eb="430">
      <t>クラ</t>
    </rPh>
    <rPh sb="432" eb="433">
      <t>オオ</t>
    </rPh>
    <rPh sb="435" eb="437">
      <t>カイゼン</t>
    </rPh>
    <rPh sb="440" eb="442">
      <t>コンゴ</t>
    </rPh>
    <rPh sb="444" eb="446">
      <t>トウケツ</t>
    </rPh>
    <rPh sb="446" eb="448">
      <t>ボウシ</t>
    </rPh>
    <rPh sb="448" eb="450">
      <t>タイサク</t>
    </rPh>
    <rPh sb="451" eb="453">
      <t>ジッシ</t>
    </rPh>
    <rPh sb="454" eb="456">
      <t>ケイカク</t>
    </rPh>
    <rPh sb="456" eb="457">
      <t>テキ</t>
    </rPh>
    <rPh sb="458" eb="460">
      <t>ロウキュウ</t>
    </rPh>
    <rPh sb="460" eb="461">
      <t>カン</t>
    </rPh>
    <rPh sb="461" eb="463">
      <t>コウシン</t>
    </rPh>
    <rPh sb="466" eb="468">
      <t>エイイ</t>
    </rPh>
    <phoneticPr fontId="4"/>
  </si>
  <si>
    <t>・有形固定資産減価償却率は、年々上昇傾向にあるが、全国・類似団体平均を下回っている。
・管路経年化率は、類似団体と同様に年々上昇傾向にあり、全国・類似団体平均を若干上回っている。
・管路更新率は、前年度と比べて0.15％上昇しており、大幅に改善している。近年、大口径の基幹管路更新事業に集中的に投資してきたが、平成29年度から漏水が多い小口径の老朽ビニル管路の更新事業費を増額して管路更新に取り組んだ結果、２年連続の改善となった。今後も引き続き、計画的かつ効率的に管路更新事業を推進していく必要がある。</t>
    <rPh sb="1" eb="3">
      <t>ユウケイ</t>
    </rPh>
    <rPh sb="3" eb="5">
      <t>コテイ</t>
    </rPh>
    <rPh sb="5" eb="7">
      <t>シサン</t>
    </rPh>
    <rPh sb="7" eb="9">
      <t>ゲンカ</t>
    </rPh>
    <rPh sb="9" eb="11">
      <t>ショウキャク</t>
    </rPh>
    <rPh sb="11" eb="12">
      <t>リツ</t>
    </rPh>
    <rPh sb="25" eb="27">
      <t>ゼンコク</t>
    </rPh>
    <rPh sb="28" eb="30">
      <t>ルイジ</t>
    </rPh>
    <rPh sb="30" eb="32">
      <t>ダンタイ</t>
    </rPh>
    <rPh sb="32" eb="34">
      <t>ヘイキン</t>
    </rPh>
    <rPh sb="35" eb="37">
      <t>シタマワ</t>
    </rPh>
    <rPh sb="44" eb="46">
      <t>カンロ</t>
    </rPh>
    <rPh sb="46" eb="49">
      <t>ケイネンカ</t>
    </rPh>
    <rPh sb="49" eb="50">
      <t>リツ</t>
    </rPh>
    <rPh sb="57" eb="59">
      <t>ドウヨウ</t>
    </rPh>
    <rPh sb="60" eb="62">
      <t>ネンネン</t>
    </rPh>
    <rPh sb="62" eb="64">
      <t>ジョウショウ</t>
    </rPh>
    <rPh sb="64" eb="66">
      <t>ケイコウ</t>
    </rPh>
    <rPh sb="70" eb="72">
      <t>ゼンコク</t>
    </rPh>
    <rPh sb="73" eb="75">
      <t>ルイジ</t>
    </rPh>
    <rPh sb="75" eb="77">
      <t>ダンタイ</t>
    </rPh>
    <rPh sb="77" eb="79">
      <t>ヘイキン</t>
    </rPh>
    <rPh sb="80" eb="82">
      <t>ジャッカン</t>
    </rPh>
    <rPh sb="82" eb="84">
      <t>ウワマワ</t>
    </rPh>
    <rPh sb="91" eb="93">
      <t>カンロ</t>
    </rPh>
    <rPh sb="93" eb="95">
      <t>コウシン</t>
    </rPh>
    <rPh sb="95" eb="96">
      <t>リツ</t>
    </rPh>
    <rPh sb="98" eb="101">
      <t>ゼンネンド</t>
    </rPh>
    <rPh sb="102" eb="103">
      <t>クラ</t>
    </rPh>
    <rPh sb="110" eb="112">
      <t>ジョウショウ</t>
    </rPh>
    <rPh sb="117" eb="119">
      <t>オオハバ</t>
    </rPh>
    <rPh sb="120" eb="122">
      <t>カイゼン</t>
    </rPh>
    <rPh sb="127" eb="129">
      <t>キンネン</t>
    </rPh>
    <rPh sb="130" eb="133">
      <t>ダイコウケイ</t>
    </rPh>
    <rPh sb="134" eb="136">
      <t>キカン</t>
    </rPh>
    <rPh sb="136" eb="138">
      <t>カンロ</t>
    </rPh>
    <rPh sb="138" eb="140">
      <t>コウシン</t>
    </rPh>
    <rPh sb="140" eb="142">
      <t>ジギョウ</t>
    </rPh>
    <rPh sb="143" eb="146">
      <t>シュウチュウテキ</t>
    </rPh>
    <rPh sb="147" eb="149">
      <t>トウシ</t>
    </rPh>
    <rPh sb="155" eb="157">
      <t>ヘイセイ</t>
    </rPh>
    <rPh sb="159" eb="161">
      <t>ネンド</t>
    </rPh>
    <rPh sb="163" eb="165">
      <t>ロウスイ</t>
    </rPh>
    <rPh sb="166" eb="167">
      <t>オオ</t>
    </rPh>
    <rPh sb="168" eb="171">
      <t>ショウコウケイ</t>
    </rPh>
    <rPh sb="172" eb="174">
      <t>ロウキュウ</t>
    </rPh>
    <rPh sb="177" eb="179">
      <t>カンロ</t>
    </rPh>
    <rPh sb="180" eb="182">
      <t>コウシン</t>
    </rPh>
    <rPh sb="182" eb="184">
      <t>ジギョウ</t>
    </rPh>
    <rPh sb="184" eb="185">
      <t>ヒ</t>
    </rPh>
    <rPh sb="186" eb="188">
      <t>ゾウガク</t>
    </rPh>
    <rPh sb="190" eb="192">
      <t>カンロ</t>
    </rPh>
    <rPh sb="192" eb="194">
      <t>コウシン</t>
    </rPh>
    <rPh sb="195" eb="196">
      <t>ト</t>
    </rPh>
    <rPh sb="197" eb="198">
      <t>ク</t>
    </rPh>
    <rPh sb="200" eb="202">
      <t>ケッカ</t>
    </rPh>
    <rPh sb="204" eb="205">
      <t>ネン</t>
    </rPh>
    <rPh sb="205" eb="207">
      <t>レンゾク</t>
    </rPh>
    <rPh sb="208" eb="210">
      <t>カイゼン</t>
    </rPh>
    <rPh sb="218" eb="219">
      <t>ヒ</t>
    </rPh>
    <rPh sb="220" eb="221">
      <t>ツヅ</t>
    </rPh>
    <rPh sb="223" eb="225">
      <t>ケイカク</t>
    </rPh>
    <rPh sb="225" eb="226">
      <t>テキ</t>
    </rPh>
    <rPh sb="228" eb="231">
      <t>コウリツテキ</t>
    </rPh>
    <rPh sb="232" eb="234">
      <t>カンロ</t>
    </rPh>
    <rPh sb="234" eb="236">
      <t>コウシン</t>
    </rPh>
    <rPh sb="236" eb="238">
      <t>ジギョウ</t>
    </rPh>
    <rPh sb="239" eb="241">
      <t>スイシン</t>
    </rPh>
    <rPh sb="245" eb="247">
      <t>ヒツヨウ</t>
    </rPh>
    <phoneticPr fontId="4"/>
  </si>
  <si>
    <t>・経常収支比率、流動比率及び料金回収率は共に100％を超え、概ね健全な経営状況にあると言える。しかし、今後は人口減少に伴い水需要が大きく減少する一方で、老朽施設の更新需要増大などにより、経営環境はますます厳しくなることから、事業の効率化に一層努めるとともに強靭な水道システムの構築を目指していかなければならない。
・今後も効率的な事業運営に努める中、施設の統合やダウンサイジング、長寿命化を図ることで更新費用の抑制を図るとともに、広域連携や官民連携の推進による経営基盤の強化を視野に入れた中長期視点に立った健全経営に取り組む必要がある。</t>
    <rPh sb="1" eb="3">
      <t>ケイジョウ</t>
    </rPh>
    <rPh sb="3" eb="5">
      <t>シュウシ</t>
    </rPh>
    <rPh sb="5" eb="7">
      <t>ヒリツ</t>
    </rPh>
    <rPh sb="8" eb="10">
      <t>リュウドウ</t>
    </rPh>
    <rPh sb="10" eb="12">
      <t>ヒリツ</t>
    </rPh>
    <rPh sb="12" eb="13">
      <t>オヨ</t>
    </rPh>
    <rPh sb="14" eb="16">
      <t>リョウキン</t>
    </rPh>
    <rPh sb="16" eb="18">
      <t>カイシュウ</t>
    </rPh>
    <rPh sb="18" eb="19">
      <t>リツ</t>
    </rPh>
    <rPh sb="20" eb="21">
      <t>トモ</t>
    </rPh>
    <rPh sb="27" eb="28">
      <t>コ</t>
    </rPh>
    <rPh sb="30" eb="31">
      <t>オオム</t>
    </rPh>
    <rPh sb="32" eb="34">
      <t>ケンゼン</t>
    </rPh>
    <rPh sb="35" eb="37">
      <t>ケイエイ</t>
    </rPh>
    <rPh sb="37" eb="39">
      <t>ジョウキョウ</t>
    </rPh>
    <rPh sb="43" eb="44">
      <t>イ</t>
    </rPh>
    <rPh sb="51" eb="53">
      <t>コンゴ</t>
    </rPh>
    <rPh sb="54" eb="56">
      <t>ジンコウ</t>
    </rPh>
    <rPh sb="56" eb="58">
      <t>ゲンショウ</t>
    </rPh>
    <rPh sb="59" eb="60">
      <t>トモナ</t>
    </rPh>
    <rPh sb="61" eb="62">
      <t>ミズ</t>
    </rPh>
    <rPh sb="62" eb="64">
      <t>ジュヨウ</t>
    </rPh>
    <rPh sb="65" eb="66">
      <t>オオ</t>
    </rPh>
    <rPh sb="68" eb="70">
      <t>ゲンショウ</t>
    </rPh>
    <rPh sb="72" eb="74">
      <t>イッポウ</t>
    </rPh>
    <rPh sb="76" eb="78">
      <t>ロウキュウ</t>
    </rPh>
    <rPh sb="78" eb="80">
      <t>シセツ</t>
    </rPh>
    <rPh sb="81" eb="83">
      <t>コウシン</t>
    </rPh>
    <rPh sb="83" eb="85">
      <t>ジュヨウ</t>
    </rPh>
    <rPh sb="85" eb="87">
      <t>ゾウダイ</t>
    </rPh>
    <rPh sb="93" eb="95">
      <t>ケイエイ</t>
    </rPh>
    <rPh sb="95" eb="97">
      <t>カンキョウ</t>
    </rPh>
    <rPh sb="102" eb="103">
      <t>キビ</t>
    </rPh>
    <rPh sb="112" eb="114">
      <t>ジギョウ</t>
    </rPh>
    <rPh sb="115" eb="118">
      <t>コウリツカ</t>
    </rPh>
    <rPh sb="119" eb="121">
      <t>イッソウ</t>
    </rPh>
    <rPh sb="121" eb="122">
      <t>ツト</t>
    </rPh>
    <rPh sb="128" eb="130">
      <t>キョウジン</t>
    </rPh>
    <rPh sb="131" eb="133">
      <t>スイドウ</t>
    </rPh>
    <rPh sb="138" eb="140">
      <t>コウチク</t>
    </rPh>
    <rPh sb="141" eb="143">
      <t>メザ</t>
    </rPh>
    <rPh sb="158" eb="160">
      <t>コンゴ</t>
    </rPh>
    <rPh sb="161" eb="164">
      <t>コウリツテキ</t>
    </rPh>
    <rPh sb="165" eb="167">
      <t>ジギョウ</t>
    </rPh>
    <rPh sb="167" eb="169">
      <t>ウンエイ</t>
    </rPh>
    <rPh sb="170" eb="171">
      <t>ツト</t>
    </rPh>
    <rPh sb="173" eb="174">
      <t>ナカ</t>
    </rPh>
    <rPh sb="175" eb="177">
      <t>シセツ</t>
    </rPh>
    <rPh sb="178" eb="180">
      <t>トウゴウ</t>
    </rPh>
    <rPh sb="190" eb="194">
      <t>チョウジュミョウカ</t>
    </rPh>
    <rPh sb="195" eb="196">
      <t>ハカ</t>
    </rPh>
    <rPh sb="200" eb="202">
      <t>コウシン</t>
    </rPh>
    <rPh sb="202" eb="204">
      <t>ヒヨウ</t>
    </rPh>
    <rPh sb="205" eb="207">
      <t>ヨクセイ</t>
    </rPh>
    <rPh sb="208" eb="209">
      <t>ハカ</t>
    </rPh>
    <rPh sb="215" eb="217">
      <t>コウイキ</t>
    </rPh>
    <rPh sb="217" eb="219">
      <t>レンケイ</t>
    </rPh>
    <rPh sb="220" eb="222">
      <t>カンミン</t>
    </rPh>
    <rPh sb="222" eb="224">
      <t>レンケイ</t>
    </rPh>
    <rPh sb="225" eb="227">
      <t>スイシン</t>
    </rPh>
    <rPh sb="230" eb="232">
      <t>ケイエイ</t>
    </rPh>
    <rPh sb="232" eb="234">
      <t>キバン</t>
    </rPh>
    <rPh sb="235" eb="237">
      <t>キョウカ</t>
    </rPh>
    <rPh sb="238" eb="240">
      <t>シヤ</t>
    </rPh>
    <rPh sb="241" eb="242">
      <t>イ</t>
    </rPh>
    <rPh sb="244" eb="247">
      <t>チュウチョウキ</t>
    </rPh>
    <rPh sb="247" eb="249">
      <t>シテン</t>
    </rPh>
    <rPh sb="250" eb="251">
      <t>タ</t>
    </rPh>
    <rPh sb="253" eb="255">
      <t>ケンゼン</t>
    </rPh>
    <rPh sb="255" eb="257">
      <t>ケイエイ</t>
    </rPh>
    <rPh sb="258" eb="259">
      <t>ト</t>
    </rPh>
    <rPh sb="260" eb="261">
      <t>ク</t>
    </rPh>
    <rPh sb="262" eb="2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</si>
</sst>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0.64</c:v>
                </c:pt>
                <c:pt idx="1">
                  <c:v>0.45</c:v>
                </c:pt>
                <c:pt idx="2">
                  <c:v>0.32</c:v>
                </c:pt>
                <c:pt idx="3">
                  <c:v>0.38</c:v>
                </c:pt>
                <c:pt idx="4">
                  <c:v>0.53</c:v>
                </c:pt>
              </c:numCache>
            </c:numRef>
          </c:val>
          <c:extLst>
            <c:ext xmlns:c16="http://schemas.microsoft.com/office/drawing/2014/chart" uri="{C3380CC4-5D6E-409C-BE32-E72D297353CC}">
              <c16:uniqueId val="{00000000-2754-49F7-8B81-4520736865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0.65</c:v>
                </c:pt>
                <c:pt idx="4">
                  <c:v>0.7</c:v>
                </c:pt>
              </c:numCache>
            </c:numRef>
          </c:val>
          <c:smooth val="0"/>
          <c:extLst>
            <c:ext xmlns:c16="http://schemas.microsoft.com/office/drawing/2014/chart" uri="{C3380CC4-5D6E-409C-BE32-E72D297353CC}">
              <c16:uniqueId val="{00000001-2754-49F7-8B81-4520736865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58.12</c:v>
                </c:pt>
                <c:pt idx="1">
                  <c:v>57.94</c:v>
                </c:pt>
                <c:pt idx="2">
                  <c:v>57.62</c:v>
                </c:pt>
                <c:pt idx="3">
                  <c:v>57.77</c:v>
                </c:pt>
                <c:pt idx="4">
                  <c:v>56.37</c:v>
                </c:pt>
              </c:numCache>
            </c:numRef>
          </c:val>
          <c:extLst>
            <c:ext xmlns:c16="http://schemas.microsoft.com/office/drawing/2014/chart" uri="{C3380CC4-5D6E-409C-BE32-E72D297353CC}">
              <c16:uniqueId val="{00000000-A5E8-4DF7-B7E3-081C6F24BC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62.88</c:v>
                </c:pt>
                <c:pt idx="4">
                  <c:v>62.32</c:v>
                </c:pt>
              </c:numCache>
            </c:numRef>
          </c:val>
          <c:smooth val="0"/>
          <c:extLst>
            <c:ext xmlns:c16="http://schemas.microsoft.com/office/drawing/2014/chart" uri="{C3380CC4-5D6E-409C-BE32-E72D297353CC}">
              <c16:uniqueId val="{00000001-A5E8-4DF7-B7E3-081C6F24BC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c:v>
                </c:pt>
                <c:pt idx="1">
                  <c:v>90</c:v>
                </c:pt>
                <c:pt idx="2">
                  <c:v>90.59</c:v>
                </c:pt>
                <c:pt idx="3">
                  <c:v>89.05</c:v>
                </c:pt>
                <c:pt idx="4">
                  <c:v>90.21</c:v>
                </c:pt>
              </c:numCache>
            </c:numRef>
          </c:val>
          <c:extLst>
            <c:ext xmlns:c16="http://schemas.microsoft.com/office/drawing/2014/chart" uri="{C3380CC4-5D6E-409C-BE32-E72D297353CC}">
              <c16:uniqueId val="{00000000-AA3C-4F72-A16E-D64DD72BEC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90.13</c:v>
                </c:pt>
                <c:pt idx="4">
                  <c:v>90.19</c:v>
                </c:pt>
              </c:numCache>
            </c:numRef>
          </c:val>
          <c:smooth val="0"/>
          <c:extLst>
            <c:ext xmlns:c16="http://schemas.microsoft.com/office/drawing/2014/chart" uri="{C3380CC4-5D6E-409C-BE32-E72D297353CC}">
              <c16:uniqueId val="{00000001-AA3C-4F72-A16E-D64DD72BEC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118.46</c:v>
                </c:pt>
                <c:pt idx="1">
                  <c:v>118.64</c:v>
                </c:pt>
                <c:pt idx="2">
                  <c:v>125.93</c:v>
                </c:pt>
                <c:pt idx="3">
                  <c:v>122.3</c:v>
                </c:pt>
                <c:pt idx="4">
                  <c:v>121.59</c:v>
                </c:pt>
              </c:numCache>
            </c:numRef>
          </c:val>
          <c:extLst>
            <c:ext xmlns:c16="http://schemas.microsoft.com/office/drawing/2014/chart" uri="{C3380CC4-5D6E-409C-BE32-E72D297353CC}">
              <c16:uniqueId val="{00000000-3946-4AEB-B563-587F0E7487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113.95</c:v>
                </c:pt>
                <c:pt idx="4">
                  <c:v>112.62</c:v>
                </c:pt>
              </c:numCache>
            </c:numRef>
          </c:val>
          <c:smooth val="0"/>
          <c:extLst>
            <c:ext xmlns:c16="http://schemas.microsoft.com/office/drawing/2014/chart" uri="{C3380CC4-5D6E-409C-BE32-E72D297353CC}">
              <c16:uniqueId val="{00000001-3946-4AEB-B563-587F0E7487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45.73</c:v>
                </c:pt>
                <c:pt idx="1">
                  <c:v>46.56</c:v>
                </c:pt>
                <c:pt idx="2">
                  <c:v>47.06</c:v>
                </c:pt>
                <c:pt idx="3">
                  <c:v>47</c:v>
                </c:pt>
                <c:pt idx="4">
                  <c:v>47.93</c:v>
                </c:pt>
              </c:numCache>
            </c:numRef>
          </c:val>
          <c:extLst>
            <c:ext xmlns:c16="http://schemas.microsoft.com/office/drawing/2014/chart" uri="{C3380CC4-5D6E-409C-BE32-E72D297353CC}">
              <c16:uniqueId val="{00000000-F1DB-4E84-BB05-C4D9068725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48.01</c:v>
                </c:pt>
                <c:pt idx="4">
                  <c:v>48.86</c:v>
                </c:pt>
              </c:numCache>
            </c:numRef>
          </c:val>
          <c:smooth val="0"/>
          <c:extLst>
            <c:ext xmlns:c16="http://schemas.microsoft.com/office/drawing/2014/chart" uri="{C3380CC4-5D6E-409C-BE32-E72D297353CC}">
              <c16:uniqueId val="{00000001-F1DB-4E84-BB05-C4D9068725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14.71</c:v>
                </c:pt>
                <c:pt idx="1">
                  <c:v>16.61</c:v>
                </c:pt>
                <c:pt idx="2">
                  <c:v>16.170000000000002</c:v>
                </c:pt>
                <c:pt idx="3">
                  <c:v>17.48</c:v>
                </c:pt>
                <c:pt idx="4">
                  <c:v>20.55</c:v>
                </c:pt>
              </c:numCache>
            </c:numRef>
          </c:val>
          <c:extLst>
            <c:ext xmlns:c16="http://schemas.microsoft.com/office/drawing/2014/chart" uri="{C3380CC4-5D6E-409C-BE32-E72D297353CC}">
              <c16:uniqueId val="{00000000-7240-4982-B421-70920E7497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16.600000000000001</c:v>
                </c:pt>
                <c:pt idx="4">
                  <c:v>18.510000000000002</c:v>
                </c:pt>
              </c:numCache>
            </c:numRef>
          </c:val>
          <c:smooth val="0"/>
          <c:extLst>
            <c:ext xmlns:c16="http://schemas.microsoft.com/office/drawing/2014/chart" uri="{C3380CC4-5D6E-409C-BE32-E72D297353CC}">
              <c16:uniqueId val="{00000001-7240-4982-B421-70920E7497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95-448C-A782-17AAD5C6AA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formatCode="#,##0.00;&quot;△&quot;#,##0.00">
                  <c:v>0</c:v>
                </c:pt>
                <c:pt idx="4">
                  <c:v>0.75</c:v>
                </c:pt>
              </c:numCache>
            </c:numRef>
          </c:val>
          <c:smooth val="0"/>
          <c:extLst>
            <c:ext xmlns:c16="http://schemas.microsoft.com/office/drawing/2014/chart" uri="{C3380CC4-5D6E-409C-BE32-E72D297353CC}">
              <c16:uniqueId val="{00000001-5E95-448C-A782-17AAD5C6AA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264.67</c:v>
                </c:pt>
                <c:pt idx="1">
                  <c:v>290.25</c:v>
                </c:pt>
                <c:pt idx="2">
                  <c:v>231.99</c:v>
                </c:pt>
                <c:pt idx="3">
                  <c:v>250.8</c:v>
                </c:pt>
                <c:pt idx="4">
                  <c:v>263.27</c:v>
                </c:pt>
              </c:numCache>
            </c:numRef>
          </c:val>
          <c:extLst>
            <c:ext xmlns:c16="http://schemas.microsoft.com/office/drawing/2014/chart" uri="{C3380CC4-5D6E-409C-BE32-E72D297353CC}">
              <c16:uniqueId val="{00000000-A1FC-4AD2-A007-5EDA8C002D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307.83</c:v>
                </c:pt>
                <c:pt idx="4">
                  <c:v>318.89</c:v>
                </c:pt>
              </c:numCache>
            </c:numRef>
          </c:val>
          <c:smooth val="0"/>
          <c:extLst>
            <c:ext xmlns:c16="http://schemas.microsoft.com/office/drawing/2014/chart" uri="{C3380CC4-5D6E-409C-BE32-E72D297353CC}">
              <c16:uniqueId val="{00000001-A1FC-4AD2-A007-5EDA8C002D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266.77999999999997</c:v>
                </c:pt>
                <c:pt idx="1">
                  <c:v>261.61</c:v>
                </c:pt>
                <c:pt idx="2">
                  <c:v>253.8</c:v>
                </c:pt>
                <c:pt idx="3">
                  <c:v>269.5</c:v>
                </c:pt>
                <c:pt idx="4">
                  <c:v>262.83</c:v>
                </c:pt>
              </c:numCache>
            </c:numRef>
          </c:val>
          <c:extLst>
            <c:ext xmlns:c16="http://schemas.microsoft.com/office/drawing/2014/chart" uri="{C3380CC4-5D6E-409C-BE32-E72D297353CC}">
              <c16:uniqueId val="{00000000-CCE6-445D-A185-503E42D85D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295.44</c:v>
                </c:pt>
                <c:pt idx="4">
                  <c:v>290.07</c:v>
                </c:pt>
              </c:numCache>
            </c:numRef>
          </c:val>
          <c:smooth val="0"/>
          <c:extLst>
            <c:ext xmlns:c16="http://schemas.microsoft.com/office/drawing/2014/chart" uri="{C3380CC4-5D6E-409C-BE32-E72D297353CC}">
              <c16:uniqueId val="{00000001-CCE6-445D-A185-503E42D85D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113.11</c:v>
                </c:pt>
                <c:pt idx="1">
                  <c:v>113.25</c:v>
                </c:pt>
                <c:pt idx="2">
                  <c:v>120.33</c:v>
                </c:pt>
                <c:pt idx="3">
                  <c:v>116.61</c:v>
                </c:pt>
                <c:pt idx="4">
                  <c:v>115.48</c:v>
                </c:pt>
              </c:numCache>
            </c:numRef>
          </c:val>
          <c:extLst>
            <c:ext xmlns:c16="http://schemas.microsoft.com/office/drawing/2014/chart" uri="{C3380CC4-5D6E-409C-BE32-E72D297353CC}">
              <c16:uniqueId val="{00000000-157A-4453-A332-5452A16FEC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106.02</c:v>
                </c:pt>
                <c:pt idx="4">
                  <c:v>104.84</c:v>
                </c:pt>
              </c:numCache>
            </c:numRef>
          </c:val>
          <c:smooth val="0"/>
          <c:extLst>
            <c:ext xmlns:c16="http://schemas.microsoft.com/office/drawing/2014/chart" uri="{C3380CC4-5D6E-409C-BE32-E72D297353CC}">
              <c16:uniqueId val="{00000001-157A-4453-A332-5452A16FEC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167.11</c:v>
                </c:pt>
                <c:pt idx="1">
                  <c:v>166.78</c:v>
                </c:pt>
                <c:pt idx="2">
                  <c:v>156.94</c:v>
                </c:pt>
                <c:pt idx="3">
                  <c:v>162.12</c:v>
                </c:pt>
                <c:pt idx="4">
                  <c:v>163.81</c:v>
                </c:pt>
              </c:numCache>
            </c:numRef>
          </c:val>
          <c:extLst>
            <c:ext xmlns:c16="http://schemas.microsoft.com/office/drawing/2014/chart" uri="{C3380CC4-5D6E-409C-BE32-E72D297353CC}">
              <c16:uniqueId val="{00000000-E2E2-403B-8577-4197E2AFED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158.6</c:v>
                </c:pt>
                <c:pt idx="4">
                  <c:v>161.82</c:v>
                </c:pt>
              </c:numCache>
            </c:numRef>
          </c:val>
          <c:smooth val="0"/>
          <c:extLst>
            <c:ext xmlns:c16="http://schemas.microsoft.com/office/drawing/2014/chart" uri="{C3380CC4-5D6E-409C-BE32-E72D297353CC}">
              <c16:uniqueId val="{00000001-E2E2-403B-8577-4197E2AFED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6" zoomScaleNormal="100" workbookViewId="0">
      <selection activeCell="BJ73" sqref="BJ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富山県　高岡市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171984</v>
      </c>
      <c r="AM8" s="70"/>
      <c r="AN8" s="70"/>
      <c r="AO8" s="70"/>
      <c r="AP8" s="70"/>
      <c r="AQ8" s="70"/>
      <c r="AR8" s="70"/>
      <c r="AS8" s="70"/>
      <c r="AT8" s="66">
        <f>データ!$S$6</f>
        <v>209.57</v>
      </c>
      <c r="AU8" s="67"/>
      <c r="AV8" s="67"/>
      <c r="AW8" s="67"/>
      <c r="AX8" s="67"/>
      <c r="AY8" s="67"/>
      <c r="AZ8" s="67"/>
      <c r="BA8" s="67"/>
      <c r="BB8" s="69">
        <f>データ!$T$6</f>
        <v>820.65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71.489999999999995</v>
      </c>
      <c r="J10" s="67"/>
      <c r="K10" s="67"/>
      <c r="L10" s="67"/>
      <c r="M10" s="67"/>
      <c r="N10" s="67"/>
      <c r="O10" s="68"/>
      <c r="P10" s="69">
        <f>データ!$P$6</f>
        <v>90.57</v>
      </c>
      <c r="Q10" s="69"/>
      <c r="R10" s="69"/>
      <c r="S10" s="69"/>
      <c r="T10" s="69"/>
      <c r="U10" s="69"/>
      <c r="V10" s="69"/>
      <c r="W10" s="70">
        <f>データ!$Q$6</f>
        <v>3376</v>
      </c>
      <c r="X10" s="70"/>
      <c r="Y10" s="70"/>
      <c r="Z10" s="70"/>
      <c r="AA10" s="70"/>
      <c r="AB10" s="70"/>
      <c r="AC10" s="70"/>
      <c r="AD10" s="2"/>
      <c r="AE10" s="2"/>
      <c r="AF10" s="2"/>
      <c r="AG10" s="2"/>
      <c r="AH10" s="4"/>
      <c r="AI10" s="4"/>
      <c r="AJ10" s="4"/>
      <c r="AK10" s="4"/>
      <c r="AL10" s="70">
        <f>データ!$U$6</f>
        <v>155013</v>
      </c>
      <c r="AM10" s="70"/>
      <c r="AN10" s="70"/>
      <c r="AO10" s="70"/>
      <c r="AP10" s="70"/>
      <c r="AQ10" s="70"/>
      <c r="AR10" s="70"/>
      <c r="AS10" s="70"/>
      <c r="AT10" s="66">
        <f>データ!$V$6</f>
        <v>209.57</v>
      </c>
      <c r="AU10" s="67"/>
      <c r="AV10" s="67"/>
      <c r="AW10" s="67"/>
      <c r="AX10" s="67"/>
      <c r="AY10" s="67"/>
      <c r="AZ10" s="67"/>
      <c r="BA10" s="67"/>
      <c r="BB10" s="69">
        <f>データ!$W$6</f>
        <v>739.67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3Aj2iA2CtP7M5xHSKBUMRowFl7dyaOag2GuVSG1p5PDzoxSAVKnEYDziEARVE8Qk6BZrplR/yfgthiqW5oQOw==" saltValue="4HBr6GkAKK1X6JIDqlkRb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162027</v>
      </c>
      <c r="D6" s="34">
        <f t="shared" si="3"/>
        <v>46</v>
      </c>
      <c r="E6" s="34">
        <f t="shared" si="3"/>
        <v>1</v>
      </c>
      <c r="F6" s="34">
        <f t="shared" si="3"/>
        <v>0</v>
      </c>
      <c r="G6" s="34">
        <f t="shared" si="3"/>
        <v>1</v>
      </c>
      <c r="H6" s="34" t="str">
        <f t="shared" si="3"/>
        <v>富山県　高岡市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71.489999999999995</v>
      </c>
      <c r="P6" s="35">
        <f t="shared" si="3"/>
        <v>90.57</v>
      </c>
      <c r="Q6" s="35">
        <f t="shared" si="3"/>
        <v>3376</v>
      </c>
      <c r="R6" s="35">
        <f t="shared" si="3"/>
        <v>171984</v>
      </c>
      <c r="S6" s="35">
        <f t="shared" si="3"/>
        <v>209.57</v>
      </c>
      <c r="T6" s="35">
        <f t="shared" si="3"/>
        <v>820.65</v>
      </c>
      <c r="U6" s="35">
        <f t="shared" si="3"/>
        <v>155013</v>
      </c>
      <c r="V6" s="35">
        <f t="shared" si="3"/>
        <v>209.57</v>
      </c>
      <c r="W6" s="35">
        <f t="shared" si="3"/>
        <v>739.67</v>
      </c>
      <c r="X6" s="36">
        <f>IF(X7="",NA(),X7)</f>
        <v>118.46</v>
      </c>
      <c r="Y6" s="36">
        <f t="shared" ref="Y6:AG6" si="4">IF(Y7="",NA(),Y7)</f>
        <v>118.64</v>
      </c>
      <c r="Z6" s="36">
        <f t="shared" si="4"/>
        <v>125.93</v>
      </c>
      <c r="AA6" s="36">
        <f t="shared" si="4"/>
        <v>122.3</v>
      </c>
      <c r="AB6" s="36">
        <f t="shared" si="4"/>
        <v>121.59</v>
      </c>
      <c r="AC6" s="36">
        <f t="shared" si="4"/>
        <v>113.11</v>
      </c>
      <c r="AD6" s="36">
        <f t="shared" si="4"/>
        <v>114</v>
      </c>
      <c r="AE6" s="36">
        <f t="shared" si="4"/>
        <v>114</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5">
        <f t="shared" si="5"/>
        <v>0</v>
      </c>
      <c r="AR6" s="36">
        <f t="shared" si="5"/>
        <v>0.75</v>
      </c>
      <c r="AS6" s="35" t="str">
        <f>IF(AS7="","",IF(AS7="-","【-】","【"&amp;SUBSTITUTE(TEXT(AS7,"#,##0.00"),"-","△")&amp;"】"))</f>
        <v>【1.05】</v>
      </c>
      <c r="AT6" s="36">
        <f>IF(AT7="",NA(),AT7)</f>
        <v>264.67</v>
      </c>
      <c r="AU6" s="36">
        <f t="shared" ref="AU6:BC6" si="6">IF(AU7="",NA(),AU7)</f>
        <v>290.25</v>
      </c>
      <c r="AV6" s="36">
        <f t="shared" si="6"/>
        <v>231.99</v>
      </c>
      <c r="AW6" s="36">
        <f t="shared" si="6"/>
        <v>250.8</v>
      </c>
      <c r="AX6" s="36">
        <f t="shared" si="6"/>
        <v>263.27</v>
      </c>
      <c r="AY6" s="36">
        <f t="shared" si="6"/>
        <v>344.19</v>
      </c>
      <c r="AZ6" s="36">
        <f t="shared" si="6"/>
        <v>352.05</v>
      </c>
      <c r="BA6" s="36">
        <f t="shared" si="6"/>
        <v>349.04</v>
      </c>
      <c r="BB6" s="36">
        <f t="shared" si="6"/>
        <v>307.83</v>
      </c>
      <c r="BC6" s="36">
        <f t="shared" si="6"/>
        <v>318.89</v>
      </c>
      <c r="BD6" s="35" t="str">
        <f>IF(BD7="","",IF(BD7="-","【-】","【"&amp;SUBSTITUTE(TEXT(BD7,"#,##0.00"),"-","△")&amp;"】"))</f>
        <v>【261.93】</v>
      </c>
      <c r="BE6" s="36">
        <f>IF(BE7="",NA(),BE7)</f>
        <v>266.77999999999997</v>
      </c>
      <c r="BF6" s="36">
        <f t="shared" ref="BF6:BN6" si="7">IF(BF7="",NA(),BF7)</f>
        <v>261.61</v>
      </c>
      <c r="BG6" s="36">
        <f t="shared" si="7"/>
        <v>253.8</v>
      </c>
      <c r="BH6" s="36">
        <f t="shared" si="7"/>
        <v>269.5</v>
      </c>
      <c r="BI6" s="36">
        <f t="shared" si="7"/>
        <v>262.83</v>
      </c>
      <c r="BJ6" s="36">
        <f t="shared" si="7"/>
        <v>252.09</v>
      </c>
      <c r="BK6" s="36">
        <f t="shared" si="7"/>
        <v>250.76</v>
      </c>
      <c r="BL6" s="36">
        <f t="shared" si="7"/>
        <v>254.54</v>
      </c>
      <c r="BM6" s="36">
        <f t="shared" si="7"/>
        <v>295.44</v>
      </c>
      <c r="BN6" s="36">
        <f t="shared" si="7"/>
        <v>290.07</v>
      </c>
      <c r="BO6" s="35" t="str">
        <f>IF(BO7="","",IF(BO7="-","【-】","【"&amp;SUBSTITUTE(TEXT(BO7,"#,##0.00"),"-","△")&amp;"】"))</f>
        <v>【270.46】</v>
      </c>
      <c r="BP6" s="36">
        <f>IF(BP7="",NA(),BP7)</f>
        <v>113.11</v>
      </c>
      <c r="BQ6" s="36">
        <f t="shared" ref="BQ6:BY6" si="8">IF(BQ7="",NA(),BQ7)</f>
        <v>113.25</v>
      </c>
      <c r="BR6" s="36">
        <f t="shared" si="8"/>
        <v>120.33</v>
      </c>
      <c r="BS6" s="36">
        <f t="shared" si="8"/>
        <v>116.61</v>
      </c>
      <c r="BT6" s="36">
        <f t="shared" si="8"/>
        <v>115.48</v>
      </c>
      <c r="BU6" s="36">
        <f t="shared" si="8"/>
        <v>106.22</v>
      </c>
      <c r="BV6" s="36">
        <f t="shared" si="8"/>
        <v>106.69</v>
      </c>
      <c r="BW6" s="36">
        <f t="shared" si="8"/>
        <v>106.52</v>
      </c>
      <c r="BX6" s="36">
        <f t="shared" si="8"/>
        <v>106.02</v>
      </c>
      <c r="BY6" s="36">
        <f t="shared" si="8"/>
        <v>104.84</v>
      </c>
      <c r="BZ6" s="35" t="str">
        <f>IF(BZ7="","",IF(BZ7="-","【-】","【"&amp;SUBSTITUTE(TEXT(BZ7,"#,##0.00"),"-","△")&amp;"】"))</f>
        <v>【103.91】</v>
      </c>
      <c r="CA6" s="36">
        <f>IF(CA7="",NA(),CA7)</f>
        <v>167.11</v>
      </c>
      <c r="CB6" s="36">
        <f t="shared" ref="CB6:CJ6" si="9">IF(CB7="",NA(),CB7)</f>
        <v>166.78</v>
      </c>
      <c r="CC6" s="36">
        <f t="shared" si="9"/>
        <v>156.94</v>
      </c>
      <c r="CD6" s="36">
        <f t="shared" si="9"/>
        <v>162.12</v>
      </c>
      <c r="CE6" s="36">
        <f t="shared" si="9"/>
        <v>163.81</v>
      </c>
      <c r="CF6" s="36">
        <f t="shared" si="9"/>
        <v>155.22999999999999</v>
      </c>
      <c r="CG6" s="36">
        <f t="shared" si="9"/>
        <v>154.91999999999999</v>
      </c>
      <c r="CH6" s="36">
        <f t="shared" si="9"/>
        <v>155.80000000000001</v>
      </c>
      <c r="CI6" s="36">
        <f t="shared" si="9"/>
        <v>158.6</v>
      </c>
      <c r="CJ6" s="36">
        <f t="shared" si="9"/>
        <v>161.82</v>
      </c>
      <c r="CK6" s="35" t="str">
        <f>IF(CK7="","",IF(CK7="-","【-】","【"&amp;SUBSTITUTE(TEXT(CK7,"#,##0.00"),"-","△")&amp;"】"))</f>
        <v>【167.11】</v>
      </c>
      <c r="CL6" s="36">
        <f>IF(CL7="",NA(),CL7)</f>
        <v>58.12</v>
      </c>
      <c r="CM6" s="36">
        <f t="shared" ref="CM6:CU6" si="10">IF(CM7="",NA(),CM7)</f>
        <v>57.94</v>
      </c>
      <c r="CN6" s="36">
        <f t="shared" si="10"/>
        <v>57.62</v>
      </c>
      <c r="CO6" s="36">
        <f t="shared" si="10"/>
        <v>57.77</v>
      </c>
      <c r="CP6" s="36">
        <f t="shared" si="10"/>
        <v>56.37</v>
      </c>
      <c r="CQ6" s="36">
        <f t="shared" si="10"/>
        <v>62.12</v>
      </c>
      <c r="CR6" s="36">
        <f t="shared" si="10"/>
        <v>62.26</v>
      </c>
      <c r="CS6" s="36">
        <f t="shared" si="10"/>
        <v>62.1</v>
      </c>
      <c r="CT6" s="36">
        <f t="shared" si="10"/>
        <v>62.88</v>
      </c>
      <c r="CU6" s="36">
        <f t="shared" si="10"/>
        <v>62.32</v>
      </c>
      <c r="CV6" s="35" t="str">
        <f>IF(CV7="","",IF(CV7="-","【-】","【"&amp;SUBSTITUTE(TEXT(CV7,"#,##0.00"),"-","△")&amp;"】"))</f>
        <v>【60.27】</v>
      </c>
      <c r="CW6" s="36">
        <f>IF(CW7="",NA(),CW7)</f>
        <v>90</v>
      </c>
      <c r="CX6" s="36">
        <f t="shared" ref="CX6:DF6" si="11">IF(CX7="",NA(),CX7)</f>
        <v>90</v>
      </c>
      <c r="CY6" s="36">
        <f t="shared" si="11"/>
        <v>90.59</v>
      </c>
      <c r="CZ6" s="36">
        <f t="shared" si="11"/>
        <v>89.05</v>
      </c>
      <c r="DA6" s="36">
        <f t="shared" si="11"/>
        <v>90.21</v>
      </c>
      <c r="DB6" s="36">
        <f t="shared" si="11"/>
        <v>89.45</v>
      </c>
      <c r="DC6" s="36">
        <f t="shared" si="11"/>
        <v>89.5</v>
      </c>
      <c r="DD6" s="36">
        <f t="shared" si="11"/>
        <v>89.52</v>
      </c>
      <c r="DE6" s="36">
        <f t="shared" si="11"/>
        <v>90.13</v>
      </c>
      <c r="DF6" s="36">
        <f t="shared" si="11"/>
        <v>90.19</v>
      </c>
      <c r="DG6" s="35" t="str">
        <f>IF(DG7="","",IF(DG7="-","【-】","【"&amp;SUBSTITUTE(TEXT(DG7,"#,##0.00"),"-","△")&amp;"】"))</f>
        <v>【89.92】</v>
      </c>
      <c r="DH6" s="36">
        <f>IF(DH7="",NA(),DH7)</f>
        <v>45.73</v>
      </c>
      <c r="DI6" s="36">
        <f t="shared" ref="DI6:DQ6" si="12">IF(DI7="",NA(),DI7)</f>
        <v>46.56</v>
      </c>
      <c r="DJ6" s="36">
        <f t="shared" si="12"/>
        <v>47.06</v>
      </c>
      <c r="DK6" s="36">
        <f t="shared" si="12"/>
        <v>47</v>
      </c>
      <c r="DL6" s="36">
        <f t="shared" si="12"/>
        <v>47.93</v>
      </c>
      <c r="DM6" s="36">
        <f t="shared" si="12"/>
        <v>44.91</v>
      </c>
      <c r="DN6" s="36">
        <f t="shared" si="12"/>
        <v>45.89</v>
      </c>
      <c r="DO6" s="36">
        <f t="shared" si="12"/>
        <v>46.58</v>
      </c>
      <c r="DP6" s="36">
        <f t="shared" si="12"/>
        <v>48.01</v>
      </c>
      <c r="DQ6" s="36">
        <f t="shared" si="12"/>
        <v>48.86</v>
      </c>
      <c r="DR6" s="35" t="str">
        <f>IF(DR7="","",IF(DR7="-","【-】","【"&amp;SUBSTITUTE(TEXT(DR7,"#,##0.00"),"-","△")&amp;"】"))</f>
        <v>【48.85】</v>
      </c>
      <c r="DS6" s="36">
        <f>IF(DS7="",NA(),DS7)</f>
        <v>14.71</v>
      </c>
      <c r="DT6" s="36">
        <f t="shared" ref="DT6:EB6" si="13">IF(DT7="",NA(),DT7)</f>
        <v>16.61</v>
      </c>
      <c r="DU6" s="36">
        <f t="shared" si="13"/>
        <v>16.170000000000002</v>
      </c>
      <c r="DV6" s="36">
        <f t="shared" si="13"/>
        <v>17.48</v>
      </c>
      <c r="DW6" s="36">
        <f t="shared" si="13"/>
        <v>20.55</v>
      </c>
      <c r="DX6" s="36">
        <f t="shared" si="13"/>
        <v>12.03</v>
      </c>
      <c r="DY6" s="36">
        <f t="shared" si="13"/>
        <v>13.14</v>
      </c>
      <c r="DZ6" s="36">
        <f t="shared" si="13"/>
        <v>14.45</v>
      </c>
      <c r="EA6" s="36">
        <f t="shared" si="13"/>
        <v>16.600000000000001</v>
      </c>
      <c r="EB6" s="36">
        <f t="shared" si="13"/>
        <v>18.510000000000002</v>
      </c>
      <c r="EC6" s="35" t="str">
        <f>IF(EC7="","",IF(EC7="-","【-】","【"&amp;SUBSTITUTE(TEXT(EC7,"#,##0.00"),"-","△")&amp;"】"))</f>
        <v>【17.80】</v>
      </c>
      <c r="ED6" s="36">
        <f>IF(ED7="",NA(),ED7)</f>
        <v>0.64</v>
      </c>
      <c r="EE6" s="36">
        <f t="shared" ref="EE6:EM6" si="14">IF(EE7="",NA(),EE7)</f>
        <v>0.45</v>
      </c>
      <c r="EF6" s="36">
        <f t="shared" si="14"/>
        <v>0.32</v>
      </c>
      <c r="EG6" s="36">
        <f t="shared" si="14"/>
        <v>0.38</v>
      </c>
      <c r="EH6" s="36">
        <f t="shared" si="14"/>
        <v>0.53</v>
      </c>
      <c r="EI6" s="36">
        <f t="shared" si="14"/>
        <v>0.75</v>
      </c>
      <c r="EJ6" s="36">
        <f t="shared" si="14"/>
        <v>0.95</v>
      </c>
      <c r="EK6" s="36">
        <f t="shared" si="14"/>
        <v>0.74</v>
      </c>
      <c r="EL6" s="36">
        <f t="shared" si="14"/>
        <v>0.65</v>
      </c>
      <c r="EM6" s="36">
        <f t="shared" si="14"/>
        <v>0.7</v>
      </c>
      <c r="EN6" s="35" t="str">
        <f>IF(EN7="","",IF(EN7="-","【-】","【"&amp;SUBSTITUTE(TEXT(EN7,"#,##0.00"),"-","△")&amp;"】"))</f>
        <v>【0.70】</v>
      </c>
    </row>
    <row r="7" spans="1:144" s="37" customFormat="1" x14ac:dyDescent="0.15">
      <c r="A7" s="29"/>
      <c r="B7" s="38">
        <v>2018</v>
      </c>
      <c r="C7" s="38">
        <v>162027</v>
      </c>
      <c r="D7" s="38">
        <v>46</v>
      </c>
      <c r="E7" s="38">
        <v>1</v>
      </c>
      <c r="F7" s="38">
        <v>0</v>
      </c>
      <c r="G7" s="38">
        <v>1</v>
      </c>
      <c r="H7" s="38" t="s">
        <v>93</v>
      </c>
      <c r="I7" s="38" t="s">
        <v>94</v>
      </c>
      <c r="J7" s="38" t="s">
        <v>95</v>
      </c>
      <c r="K7" s="38" t="s">
        <v>96</v>
      </c>
      <c r="L7" s="38" t="s">
        <v>97</v>
      </c>
      <c r="M7" s="38" t="s">
        <v>98</v>
      </c>
      <c r="N7" s="39" t="s">
        <v>99</v>
      </c>
      <c r="O7" s="39">
        <v>71.489999999999995</v>
      </c>
      <c r="P7" s="39">
        <v>90.57</v>
      </c>
      <c r="Q7" s="39">
        <v>3376</v>
      </c>
      <c r="R7" s="39">
        <v>171984</v>
      </c>
      <c r="S7" s="39">
        <v>209.57</v>
      </c>
      <c r="T7" s="39">
        <v>820.65</v>
      </c>
      <c r="U7" s="39">
        <v>155013</v>
      </c>
      <c r="V7" s="39">
        <v>209.57</v>
      </c>
      <c r="W7" s="39">
        <v>739.67</v>
      </c>
      <c r="X7" s="39">
        <v>118.46</v>
      </c>
      <c r="Y7" s="39">
        <v>118.64</v>
      </c>
      <c r="Z7" s="39">
        <v>125.93</v>
      </c>
      <c r="AA7" s="39">
        <v>122.3</v>
      </c>
      <c r="AB7" s="39">
        <v>121.59</v>
      </c>
      <c r="AC7" s="39">
        <v>113.11</v>
      </c>
      <c r="AD7" s="39">
        <v>114</v>
      </c>
      <c r="AE7" s="39">
        <v>114</v>
      </c>
      <c r="AF7" s="39">
        <v>113.95</v>
      </c>
      <c r="AG7" s="39">
        <v>112.62</v>
      </c>
      <c r="AH7" s="39">
        <v>112.83</v>
      </c>
      <c r="AI7" s="39">
        <v>0</v>
      </c>
      <c r="AJ7" s="39">
        <v>0</v>
      </c>
      <c r="AK7" s="39">
        <v>0</v>
      </c>
      <c r="AL7" s="39">
        <v>0</v>
      </c>
      <c r="AM7" s="39">
        <v>0</v>
      </c>
      <c r="AN7" s="39">
        <v>0</v>
      </c>
      <c r="AO7" s="39">
        <v>0.03</v>
      </c>
      <c r="AP7" s="39">
        <v>0.23</v>
      </c>
      <c r="AQ7" s="39">
        <v>0</v>
      </c>
      <c r="AR7" s="39">
        <v>0.75</v>
      </c>
      <c r="AS7" s="39">
        <v>1.05</v>
      </c>
      <c r="AT7" s="39">
        <v>264.67</v>
      </c>
      <c r="AU7" s="39">
        <v>290.25</v>
      </c>
      <c r="AV7" s="39">
        <v>231.99</v>
      </c>
      <c r="AW7" s="39">
        <v>250.8</v>
      </c>
      <c r="AX7" s="39">
        <v>263.27</v>
      </c>
      <c r="AY7" s="39">
        <v>344.19</v>
      </c>
      <c r="AZ7" s="39">
        <v>352.05</v>
      </c>
      <c r="BA7" s="39">
        <v>349.04</v>
      </c>
      <c r="BB7" s="39">
        <v>307.83</v>
      </c>
      <c r="BC7" s="39">
        <v>318.89</v>
      </c>
      <c r="BD7" s="39">
        <v>261.93</v>
      </c>
      <c r="BE7" s="39">
        <v>266.77999999999997</v>
      </c>
      <c r="BF7" s="39">
        <v>261.61</v>
      </c>
      <c r="BG7" s="39">
        <v>253.8</v>
      </c>
      <c r="BH7" s="39">
        <v>269.5</v>
      </c>
      <c r="BI7" s="39">
        <v>262.83</v>
      </c>
      <c r="BJ7" s="39">
        <v>252.09</v>
      </c>
      <c r="BK7" s="39">
        <v>250.76</v>
      </c>
      <c r="BL7" s="39">
        <v>254.54</v>
      </c>
      <c r="BM7" s="39">
        <v>295.44</v>
      </c>
      <c r="BN7" s="39">
        <v>290.07</v>
      </c>
      <c r="BO7" s="39">
        <v>270.45999999999998</v>
      </c>
      <c r="BP7" s="39">
        <v>113.11</v>
      </c>
      <c r="BQ7" s="39">
        <v>113.25</v>
      </c>
      <c r="BR7" s="39">
        <v>120.33</v>
      </c>
      <c r="BS7" s="39">
        <v>116.61</v>
      </c>
      <c r="BT7" s="39">
        <v>115.48</v>
      </c>
      <c r="BU7" s="39">
        <v>106.22</v>
      </c>
      <c r="BV7" s="39">
        <v>106.69</v>
      </c>
      <c r="BW7" s="39">
        <v>106.52</v>
      </c>
      <c r="BX7" s="39">
        <v>106.02</v>
      </c>
      <c r="BY7" s="39">
        <v>104.84</v>
      </c>
      <c r="BZ7" s="39">
        <v>103.91</v>
      </c>
      <c r="CA7" s="39">
        <v>167.11</v>
      </c>
      <c r="CB7" s="39">
        <v>166.78</v>
      </c>
      <c r="CC7" s="39">
        <v>156.94</v>
      </c>
      <c r="CD7" s="39">
        <v>162.12</v>
      </c>
      <c r="CE7" s="39">
        <v>163.81</v>
      </c>
      <c r="CF7" s="39">
        <v>155.22999999999999</v>
      </c>
      <c r="CG7" s="39">
        <v>154.91999999999999</v>
      </c>
      <c r="CH7" s="39">
        <v>155.80000000000001</v>
      </c>
      <c r="CI7" s="39">
        <v>158.6</v>
      </c>
      <c r="CJ7" s="39">
        <v>161.82</v>
      </c>
      <c r="CK7" s="39">
        <v>167.11</v>
      </c>
      <c r="CL7" s="39">
        <v>58.12</v>
      </c>
      <c r="CM7" s="39">
        <v>57.94</v>
      </c>
      <c r="CN7" s="39">
        <v>57.62</v>
      </c>
      <c r="CO7" s="39">
        <v>57.77</v>
      </c>
      <c r="CP7" s="39">
        <v>56.37</v>
      </c>
      <c r="CQ7" s="39">
        <v>62.12</v>
      </c>
      <c r="CR7" s="39">
        <v>62.26</v>
      </c>
      <c r="CS7" s="39">
        <v>62.1</v>
      </c>
      <c r="CT7" s="39">
        <v>62.88</v>
      </c>
      <c r="CU7" s="39">
        <v>62.32</v>
      </c>
      <c r="CV7" s="39">
        <v>60.27</v>
      </c>
      <c r="CW7" s="39">
        <v>90</v>
      </c>
      <c r="CX7" s="39">
        <v>90</v>
      </c>
      <c r="CY7" s="39">
        <v>90.59</v>
      </c>
      <c r="CZ7" s="39">
        <v>89.05</v>
      </c>
      <c r="DA7" s="39">
        <v>90.21</v>
      </c>
      <c r="DB7" s="39">
        <v>89.45</v>
      </c>
      <c r="DC7" s="39">
        <v>89.5</v>
      </c>
      <c r="DD7" s="39">
        <v>89.52</v>
      </c>
      <c r="DE7" s="39">
        <v>90.13</v>
      </c>
      <c r="DF7" s="39">
        <v>90.19</v>
      </c>
      <c r="DG7" s="39">
        <v>89.92</v>
      </c>
      <c r="DH7" s="39">
        <v>45.73</v>
      </c>
      <c r="DI7" s="39">
        <v>46.56</v>
      </c>
      <c r="DJ7" s="39">
        <v>47.06</v>
      </c>
      <c r="DK7" s="39">
        <v>47</v>
      </c>
      <c r="DL7" s="39">
        <v>47.93</v>
      </c>
      <c r="DM7" s="39">
        <v>44.91</v>
      </c>
      <c r="DN7" s="39">
        <v>45.89</v>
      </c>
      <c r="DO7" s="39">
        <v>46.58</v>
      </c>
      <c r="DP7" s="39">
        <v>48.01</v>
      </c>
      <c r="DQ7" s="39">
        <v>48.86</v>
      </c>
      <c r="DR7" s="39">
        <v>48.85</v>
      </c>
      <c r="DS7" s="39">
        <v>14.71</v>
      </c>
      <c r="DT7" s="39">
        <v>16.61</v>
      </c>
      <c r="DU7" s="39">
        <v>16.170000000000002</v>
      </c>
      <c r="DV7" s="39">
        <v>17.48</v>
      </c>
      <c r="DW7" s="39">
        <v>20.55</v>
      </c>
      <c r="DX7" s="39">
        <v>12.03</v>
      </c>
      <c r="DY7" s="39">
        <v>13.14</v>
      </c>
      <c r="DZ7" s="39">
        <v>14.45</v>
      </c>
      <c r="EA7" s="39">
        <v>16.600000000000001</v>
      </c>
      <c r="EB7" s="39">
        <v>18.510000000000002</v>
      </c>
      <c r="EC7" s="39">
        <v>17.8</v>
      </c>
      <c r="ED7" s="39">
        <v>0.64</v>
      </c>
      <c r="EE7" s="39">
        <v>0.45</v>
      </c>
      <c r="EF7" s="39">
        <v>0.32</v>
      </c>
      <c r="EG7" s="39">
        <v>0.38</v>
      </c>
      <c r="EH7" s="39">
        <v>0.53</v>
      </c>
      <c r="EI7" s="39">
        <v>0.75</v>
      </c>
      <c r="EJ7" s="39">
        <v>0.95</v>
      </c>
      <c r="EK7" s="39">
        <v>0.74</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高岡市上下水道局</cp:lastModifiedBy>
  <cp:lastPrinted>2020-01-28T02:35:00Z</cp:lastPrinted>
  <dcterms:created xsi:type="dcterms:W3CDTF">2019-12-05T04:14:21Z</dcterms:created>
  <dcterms:modified xsi:type="dcterms:W3CDTF">2020-01-28T08:14:10Z</dcterms:modified>
  <cp:category/>
</cp:coreProperties>
</file>