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98005\Desktop\【R020129締切】公営企業に係る経営比較分析表（平成30年度決算）の分析等について\回答\"/>
    </mc:Choice>
  </mc:AlternateContent>
  <workbookProtection workbookAlgorithmName="SHA-512" workbookHashValue="2oCGYFjmiTIkqvJUhVoRjI9XwBEHvgv42dc99u4qPTbualrnyrZDQLQ8nd7sNw5XWClLS4bQxBsyyydZVkqNiQ==" workbookSaltValue="h3Wh2HjKTRY7v+sMajrrn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<sst xmlns="http://schemas.openxmlformats.org/spreadsheetml/2006/main" count="223" uniqueCount="111">
  <si>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</si>
  <si>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</si>
  <si>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</si>
  <si>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</si>
  <si>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</si>
  <si>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</si>
  <si>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</si>
  <si>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</si>
  <si>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</si>
  <si>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</si>
  <si>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</si>
  <si>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</si>
  <si>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</si>
  <si>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</si>
  <si>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</si>
  <si>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</si>
  <si>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</si>
  <si>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</si>
  <si>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</si>
  <si>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</si>
  <si>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</si>
  <si>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</si>
  <si>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</si>
  <si>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</si>
  <si>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</si>
  <si>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</si>
  <si>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</si>
  <si>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</si>
  <si>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</si>
  <si>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</si>
  <si>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</si>
  <si>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</si>
  <si>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</si>
  <si>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</si>
  <si>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</si>
  <si>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</si>
  <si>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</si>
  <si>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</si>
  <si>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</si>
  <si>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</si>
  <si>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</si>
  <si>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</si>
  <si>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</si>
  <si>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</si>
  <si>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</si>
  <si>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</si>
  <si>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</si>
  <si>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</si>
  <si>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</si>
  <si>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</si>
  <si>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</si>
  <si>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</si>
  <si>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</si>
  <si>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</si>
  <si>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</si>
  <si>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</si>
  <si>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</si>
  <si>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</si>
  <si>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</si>
  <si>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</si>
  <si>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</si>
  <si>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</si>
  <si>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</si>
  <si>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</si>
  <si>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</si>
  <si>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</si>
  <si>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</si>
  <si>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</si>
  <si>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</si>
  <si>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</si>
  <si>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</si>
  <si>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</si>
  <si>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</si>
  <si>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</si>
  <si>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</si>
  <si>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</si>
  <si>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</si>
  <si>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</si>
  <si>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</si>
  <si>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</si>
  <si>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</si>
  <si>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</si>
  <si>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</si>
  <si>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</si>
  <si>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</si>
  <si>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</si>
  <si>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</si>
  <si>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</si>
  <si>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</si>
  <si>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</si>
  <si>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</si>
  <si>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</si>
  <si>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</si>
  <si>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</si>
  <si>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</si>
  <si>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</si>
  <si>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高岡市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</si>
  <si>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</si>
  <si>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</si>
  <si>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</si>
  <si>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</si>
  <si>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</si>
  <si>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</si>
  <si>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</si>
  <si>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</si>
  <si>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</si>
  <si>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</si>
  <si>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</si>
  <si>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効率的な事業運営に努めた結果、経常収支比率、経費回収率は100％を超え、概ね健全な経営状況にあると言える。しかし、企業債の元利償還金の負担が大きいため流動比率が低く、今後さらなる経営改善が必要である。また、人口減少に伴う使用料収入の減少、施設の老朽化に伴う更新需要の増大など、経営環境は今後ますます厳しくなると予想される。
・今後も効率的な事業運営に努める中、更新投資に関してはストックマネジメント計画を活用し効果的に更新していくなど、持続可能な下水道施設の構築、中長期視点に立った健全経営に取り組む必要がある。</t>
    <rPh sb="16" eb="18">
      <t>ケイジョウ</t>
    </rPh>
    <rPh sb="18" eb="20">
      <t>シュウシ</t>
    </rPh>
    <rPh sb="20" eb="22">
      <t>ヒリツ</t>
    </rPh>
    <rPh sb="23" eb="25">
      <t>ケイヒ</t>
    </rPh>
    <rPh sb="25" eb="27">
      <t>カイシュウ</t>
    </rPh>
    <rPh sb="27" eb="28">
      <t>リツ</t>
    </rPh>
    <rPh sb="34" eb="35">
      <t>コ</t>
    </rPh>
    <rPh sb="37" eb="38">
      <t>オオム</t>
    </rPh>
    <rPh sb="39" eb="41">
      <t>ケンゼン</t>
    </rPh>
    <rPh sb="42" eb="44">
      <t>ケイエイ</t>
    </rPh>
    <rPh sb="44" eb="46">
      <t>ジョウキョウ</t>
    </rPh>
    <rPh sb="50" eb="51">
      <t>イ</t>
    </rPh>
    <rPh sb="58" eb="60">
      <t>キギョウ</t>
    </rPh>
    <rPh sb="60" eb="61">
      <t>サイ</t>
    </rPh>
    <rPh sb="62" eb="64">
      <t>ガンリ</t>
    </rPh>
    <rPh sb="64" eb="67">
      <t>ショウカンキン</t>
    </rPh>
    <rPh sb="68" eb="70">
      <t>フタン</t>
    </rPh>
    <rPh sb="71" eb="72">
      <t>オオ</t>
    </rPh>
    <rPh sb="76" eb="78">
      <t>リュウドウ</t>
    </rPh>
    <rPh sb="78" eb="80">
      <t>ヒリツ</t>
    </rPh>
    <rPh sb="81" eb="82">
      <t>ヒク</t>
    </rPh>
    <rPh sb="104" eb="106">
      <t>ジンコウ</t>
    </rPh>
    <rPh sb="106" eb="108">
      <t>ゲンショウ</t>
    </rPh>
    <rPh sb="109" eb="110">
      <t>トモナ</t>
    </rPh>
    <rPh sb="111" eb="114">
      <t>シヨウリョウ</t>
    </rPh>
    <rPh sb="114" eb="116">
      <t>シュウニュウ</t>
    </rPh>
    <rPh sb="117" eb="119">
      <t>ゲンショウ</t>
    </rPh>
    <rPh sb="120" eb="122">
      <t>シセツ</t>
    </rPh>
    <rPh sb="123" eb="126">
      <t>ロウキュウカ</t>
    </rPh>
    <rPh sb="127" eb="128">
      <t>トモナ</t>
    </rPh>
    <rPh sb="129" eb="131">
      <t>コウシン</t>
    </rPh>
    <rPh sb="131" eb="133">
      <t>ジュヨウ</t>
    </rPh>
    <rPh sb="134" eb="136">
      <t>ゾウダイ</t>
    </rPh>
    <rPh sb="139" eb="141">
      <t>ケイエイ</t>
    </rPh>
    <rPh sb="141" eb="143">
      <t>カンキョウ</t>
    </rPh>
    <rPh sb="144" eb="146">
      <t>コンゴ</t>
    </rPh>
    <rPh sb="150" eb="151">
      <t>キビ</t>
    </rPh>
    <rPh sb="156" eb="158">
      <t>ヨソウ</t>
    </rPh>
    <rPh sb="164" eb="166">
      <t>コンゴ</t>
    </rPh>
    <rPh sb="167" eb="170">
      <t>コウリツテキ</t>
    </rPh>
    <rPh sb="171" eb="173">
      <t>ジギョウ</t>
    </rPh>
    <rPh sb="173" eb="175">
      <t>ウンエイ</t>
    </rPh>
    <rPh sb="176" eb="177">
      <t>ツト</t>
    </rPh>
    <rPh sb="179" eb="180">
      <t>ナカ</t>
    </rPh>
    <rPh sb="181" eb="183">
      <t>コウシン</t>
    </rPh>
    <rPh sb="183" eb="185">
      <t>トウシ</t>
    </rPh>
    <rPh sb="186" eb="187">
      <t>カン</t>
    </rPh>
    <rPh sb="203" eb="205">
      <t>カツヨウ</t>
    </rPh>
    <rPh sb="206" eb="209">
      <t>コウカテキ</t>
    </rPh>
    <rPh sb="210" eb="212">
      <t>コウシン</t>
    </rPh>
    <rPh sb="219" eb="221">
      <t>ジゾク</t>
    </rPh>
    <rPh sb="221" eb="223">
      <t>カノウ</t>
    </rPh>
    <rPh sb="224" eb="227">
      <t>ゲスイドウ</t>
    </rPh>
    <rPh sb="227" eb="229">
      <t>シセツ</t>
    </rPh>
    <rPh sb="230" eb="232">
      <t>コウチク</t>
    </rPh>
    <rPh sb="233" eb="236">
      <t>チュウチョウキ</t>
    </rPh>
    <rPh sb="236" eb="238">
      <t>シテン</t>
    </rPh>
    <rPh sb="239" eb="240">
      <t>タ</t>
    </rPh>
    <rPh sb="242" eb="244">
      <t>ケンゼン</t>
    </rPh>
    <rPh sb="244" eb="246">
      <t>ケイエイ</t>
    </rPh>
    <rPh sb="247" eb="248">
      <t>ト</t>
    </rPh>
    <rPh sb="249" eb="250">
      <t>ク</t>
    </rPh>
    <rPh sb="251" eb="253">
      <t>ヒツヨウ</t>
    </rPh>
    <phoneticPr fontId="4"/>
  </si>
  <si>
    <t>・有形固定資産減価償却率や管渠老朽化率は、管渠や処理場の老朽化が進行していることにより年々上昇している。陶管の長寿命化を進めているところではあるが、未普及地域整備も推進していく必要があり、限られた予算の中で事業を展開している。
・管渠改善率については、ストックマネジメント改築計画を策定する中で、優先すべき管渠を洗い出し順次着手していきたい。</t>
    <rPh sb="1" eb="3">
      <t>ユウケイ</t>
    </rPh>
    <rPh sb="3" eb="5">
      <t>コテイ</t>
    </rPh>
    <rPh sb="5" eb="7">
      <t>シサン</t>
    </rPh>
    <rPh sb="7" eb="9">
      <t>ゲンカ</t>
    </rPh>
    <rPh sb="9" eb="11">
      <t>ショウキャク</t>
    </rPh>
    <rPh sb="11" eb="12">
      <t>リツ</t>
    </rPh>
    <rPh sb="13" eb="15">
      <t>カンキョ</t>
    </rPh>
    <rPh sb="15" eb="18">
      <t>ロウキュウカ</t>
    </rPh>
    <rPh sb="18" eb="19">
      <t>リツ</t>
    </rPh>
    <rPh sb="21" eb="23">
      <t>カンキョ</t>
    </rPh>
    <rPh sb="24" eb="27">
      <t>ショリジョウ</t>
    </rPh>
    <rPh sb="28" eb="31">
      <t>ロウキュウカ</t>
    </rPh>
    <rPh sb="32" eb="34">
      <t>シンコウ</t>
    </rPh>
    <rPh sb="43" eb="45">
      <t>ネンネン</t>
    </rPh>
    <rPh sb="45" eb="47">
      <t>ジョウショウ</t>
    </rPh>
    <rPh sb="52" eb="54">
      <t>トウカン</t>
    </rPh>
    <rPh sb="55" eb="59">
      <t>チョウジュミョウカ</t>
    </rPh>
    <rPh sb="60" eb="61">
      <t>スス</t>
    </rPh>
    <rPh sb="74" eb="77">
      <t>ミフキュウ</t>
    </rPh>
    <rPh sb="77" eb="79">
      <t>チイキ</t>
    </rPh>
    <rPh sb="79" eb="81">
      <t>セイビ</t>
    </rPh>
    <rPh sb="82" eb="84">
      <t>スイシン</t>
    </rPh>
    <rPh sb="88" eb="90">
      <t>ヒツヨウ</t>
    </rPh>
    <rPh sb="94" eb="95">
      <t>カギ</t>
    </rPh>
    <rPh sb="98" eb="100">
      <t>ヨサン</t>
    </rPh>
    <rPh sb="101" eb="102">
      <t>ナカ</t>
    </rPh>
    <rPh sb="103" eb="105">
      <t>ジギョウ</t>
    </rPh>
    <rPh sb="106" eb="108">
      <t>テンカイ</t>
    </rPh>
    <rPh sb="115" eb="117">
      <t>カンキョ</t>
    </rPh>
    <rPh sb="117" eb="119">
      <t>カイゼン</t>
    </rPh>
    <rPh sb="119" eb="120">
      <t>リツ</t>
    </rPh>
    <rPh sb="136" eb="138">
      <t>カイチク</t>
    </rPh>
    <rPh sb="138" eb="140">
      <t>ケイカク</t>
    </rPh>
    <rPh sb="141" eb="143">
      <t>サクテイ</t>
    </rPh>
    <rPh sb="145" eb="146">
      <t>ナカ</t>
    </rPh>
    <rPh sb="160" eb="162">
      <t>ジュンジ</t>
    </rPh>
    <rPh sb="162" eb="164">
      <t>チャクシュ</t>
    </rPh>
    <phoneticPr fontId="4"/>
  </si>
  <si>
    <t>・経常収支比率は、黒字を示す100％を上回っており、累積欠損金も発生しておらず健全な経営状況にあるといえる。今後も業務効率化を図る中、健全経営に努めていきたい。
・流動比率は、改善傾向にあるが、依然として企業債の償還額が大きく全国平均や類似団体平均よりも低い水準にある。
・企業債残高対事業規模比率は、企業債の発行額を企業債償還額以下に抑制しているため、企業債残高は年々減少しており、今後も減少傾向で推移していく。
・施設利用率は、人口減少により処理水量は減少傾向にある。今後の需要を見極める中、施設規模の見直しを図る必要がある。
・水洗化率は、全国・類似団体平均を上回っている。引き続き、下水道未接続世帯への啓発を図り、普及促進に努めていきたい。</t>
    <rPh sb="1" eb="3">
      <t>ケイジョウ</t>
    </rPh>
    <rPh sb="3" eb="5">
      <t>シュウシ</t>
    </rPh>
    <rPh sb="5" eb="7">
      <t>ヒリツ</t>
    </rPh>
    <rPh sb="9" eb="11">
      <t>クロジ</t>
    </rPh>
    <rPh sb="12" eb="13">
      <t>シメ</t>
    </rPh>
    <rPh sb="19" eb="21">
      <t>ウワマワ</t>
    </rPh>
    <rPh sb="26" eb="28">
      <t>ルイセキ</t>
    </rPh>
    <rPh sb="28" eb="30">
      <t>ケッソン</t>
    </rPh>
    <rPh sb="30" eb="31">
      <t>キン</t>
    </rPh>
    <rPh sb="32" eb="34">
      <t>ハッセイ</t>
    </rPh>
    <rPh sb="39" eb="41">
      <t>ケンゼン</t>
    </rPh>
    <rPh sb="42" eb="44">
      <t>ケイエイ</t>
    </rPh>
    <rPh sb="44" eb="46">
      <t>ジョウキョウ</t>
    </rPh>
    <rPh sb="54" eb="56">
      <t>コンゴ</t>
    </rPh>
    <rPh sb="57" eb="59">
      <t>ギョウム</t>
    </rPh>
    <rPh sb="59" eb="62">
      <t>コウリツカ</t>
    </rPh>
    <rPh sb="63" eb="64">
      <t>ハカ</t>
    </rPh>
    <rPh sb="65" eb="66">
      <t>ナカ</t>
    </rPh>
    <rPh sb="67" eb="69">
      <t>ケンゼン</t>
    </rPh>
    <rPh sb="69" eb="71">
      <t>ケイエイ</t>
    </rPh>
    <rPh sb="72" eb="73">
      <t>ツト</t>
    </rPh>
    <rPh sb="82" eb="84">
      <t>リュウドウ</t>
    </rPh>
    <rPh sb="84" eb="86">
      <t>ヒリツ</t>
    </rPh>
    <rPh sb="88" eb="90">
      <t>カイゼン</t>
    </rPh>
    <rPh sb="90" eb="92">
      <t>ケイコウ</t>
    </rPh>
    <rPh sb="97" eb="99">
      <t>イゼン</t>
    </rPh>
    <rPh sb="102" eb="104">
      <t>キギョウ</t>
    </rPh>
    <rPh sb="104" eb="105">
      <t>サイ</t>
    </rPh>
    <rPh sb="106" eb="108">
      <t>ショウカン</t>
    </rPh>
    <rPh sb="108" eb="109">
      <t>ガク</t>
    </rPh>
    <rPh sb="110" eb="111">
      <t>オオ</t>
    </rPh>
    <rPh sb="113" eb="115">
      <t>ゼンコク</t>
    </rPh>
    <rPh sb="115" eb="117">
      <t>ヘイキン</t>
    </rPh>
    <rPh sb="118" eb="120">
      <t>ルイジ</t>
    </rPh>
    <rPh sb="120" eb="122">
      <t>ダンタイ</t>
    </rPh>
    <rPh sb="122" eb="124">
      <t>ヘイキン</t>
    </rPh>
    <rPh sb="127" eb="128">
      <t>ヒク</t>
    </rPh>
    <rPh sb="129" eb="131">
      <t>スイジュン</t>
    </rPh>
    <rPh sb="137" eb="139">
      <t>キギョウ</t>
    </rPh>
    <rPh sb="139" eb="140">
      <t>サイ</t>
    </rPh>
    <rPh sb="140" eb="142">
      <t>ザンダカ</t>
    </rPh>
    <rPh sb="142" eb="143">
      <t>タイ</t>
    </rPh>
    <rPh sb="143" eb="145">
      <t>ジギョウ</t>
    </rPh>
    <rPh sb="145" eb="147">
      <t>キボ</t>
    </rPh>
    <rPh sb="147" eb="149">
      <t>ヒリツ</t>
    </rPh>
    <rPh sb="151" eb="153">
      <t>キギョウ</t>
    </rPh>
    <rPh sb="153" eb="154">
      <t>サイ</t>
    </rPh>
    <rPh sb="155" eb="157">
      <t>ハッコウ</t>
    </rPh>
    <rPh sb="157" eb="158">
      <t>ガク</t>
    </rPh>
    <rPh sb="159" eb="161">
      <t>キギョウ</t>
    </rPh>
    <rPh sb="161" eb="162">
      <t>サイ</t>
    </rPh>
    <rPh sb="162" eb="164">
      <t>ショウカン</t>
    </rPh>
    <rPh sb="164" eb="165">
      <t>ガク</t>
    </rPh>
    <rPh sb="165" eb="167">
      <t>イカ</t>
    </rPh>
    <rPh sb="168" eb="170">
      <t>ヨクセイ</t>
    </rPh>
    <rPh sb="177" eb="179">
      <t>キギョウ</t>
    </rPh>
    <rPh sb="179" eb="180">
      <t>サイ</t>
    </rPh>
    <rPh sb="180" eb="182">
      <t>ザンダカ</t>
    </rPh>
    <rPh sb="183" eb="185">
      <t>ネンネン</t>
    </rPh>
    <rPh sb="185" eb="187">
      <t>ゲンショウ</t>
    </rPh>
    <rPh sb="192" eb="194">
      <t>コンゴ</t>
    </rPh>
    <rPh sb="195" eb="197">
      <t>ゲンショウ</t>
    </rPh>
    <rPh sb="197" eb="199">
      <t>ケイコウ</t>
    </rPh>
    <rPh sb="200" eb="202">
      <t>スイイ</t>
    </rPh>
    <rPh sb="209" eb="211">
      <t>シセツ</t>
    </rPh>
    <rPh sb="211" eb="213">
      <t>リヨウ</t>
    </rPh>
    <rPh sb="213" eb="214">
      <t>リツ</t>
    </rPh>
    <rPh sb="216" eb="218">
      <t>ジンコウ</t>
    </rPh>
    <rPh sb="218" eb="220">
      <t>ゲンショウ</t>
    </rPh>
    <rPh sb="223" eb="225">
      <t>ショリ</t>
    </rPh>
    <rPh sb="225" eb="227">
      <t>スイリョウ</t>
    </rPh>
    <rPh sb="246" eb="247">
      <t>ナカ</t>
    </rPh>
    <rPh sb="283" eb="285">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</si>
</sst>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0.01</c:v>
                </c:pt>
                <c:pt idx="1">
                  <c:v>0</c:v>
                </c:pt>
                <c:pt idx="2">
                  <c:v>0</c:v>
                </c:pt>
                <c:pt idx="3">
                  <c:v>0</c:v>
                </c:pt>
                <c:pt idx="4">
                  <c:v>0</c:v>
                </c:pt>
              </c:numCache>
            </c:numRef>
          </c:val>
          <c:extLst>
            <c:ext xmlns:c16="http://schemas.microsoft.com/office/drawing/2014/chart" uri="{C3380CC4-5D6E-409C-BE32-E72D297353CC}">
              <c16:uniqueId val="{00000000-DDEC-458D-ABD4-3592576877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c:ext xmlns:c16="http://schemas.microsoft.com/office/drawing/2014/chart" uri="{C3380CC4-5D6E-409C-BE32-E72D297353CC}">
              <c16:uniqueId val="{00000001-DDEC-458D-ABD4-3592576877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49.35</c:v>
                </c:pt>
                <c:pt idx="1">
                  <c:v>49.19</c:v>
                </c:pt>
                <c:pt idx="2">
                  <c:v>49.42</c:v>
                </c:pt>
                <c:pt idx="3">
                  <c:v>49.46</c:v>
                </c:pt>
                <c:pt idx="4">
                  <c:v>51.32</c:v>
                </c:pt>
              </c:numCache>
            </c:numRef>
          </c:val>
          <c:extLst>
            <c:ext xmlns:c16="http://schemas.microsoft.com/office/drawing/2014/chart" uri="{C3380CC4-5D6E-409C-BE32-E72D297353CC}">
              <c16:uniqueId val="{00000000-2260-4ADB-BBF1-11C9F112099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c:ext xmlns:c16="http://schemas.microsoft.com/office/drawing/2014/chart" uri="{C3380CC4-5D6E-409C-BE32-E72D297353CC}">
              <c16:uniqueId val="{00000001-2260-4ADB-BBF1-11C9F112099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95.67</c:v>
                </c:pt>
                <c:pt idx="1">
                  <c:v>95.92</c:v>
                </c:pt>
                <c:pt idx="2">
                  <c:v>96.12</c:v>
                </c:pt>
                <c:pt idx="3">
                  <c:v>96.37</c:v>
                </c:pt>
                <c:pt idx="4">
                  <c:v>96.56</c:v>
                </c:pt>
              </c:numCache>
            </c:numRef>
          </c:val>
          <c:extLst>
            <c:ext xmlns:c16="http://schemas.microsoft.com/office/drawing/2014/chart" uri="{C3380CC4-5D6E-409C-BE32-E72D297353CC}">
              <c16:uniqueId val="{00000000-6505-4547-81BE-76DE7ED7A3D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c:ext xmlns:c16="http://schemas.microsoft.com/office/drawing/2014/chart" uri="{C3380CC4-5D6E-409C-BE32-E72D297353CC}">
              <c16:uniqueId val="{00000001-6505-4547-81BE-76DE7ED7A3D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100.76</c:v>
                </c:pt>
                <c:pt idx="1">
                  <c:v>104.33</c:v>
                </c:pt>
                <c:pt idx="2">
                  <c:v>105.92</c:v>
                </c:pt>
                <c:pt idx="3">
                  <c:v>107.71</c:v>
                </c:pt>
                <c:pt idx="4">
                  <c:v>109.14</c:v>
                </c:pt>
              </c:numCache>
            </c:numRef>
          </c:val>
          <c:extLst>
            <c:ext xmlns:c16="http://schemas.microsoft.com/office/drawing/2014/chart" uri="{C3380CC4-5D6E-409C-BE32-E72D297353CC}">
              <c16:uniqueId val="{00000000-AB62-4A78-B4D7-3DDB6634941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108.53</c:v>
                </c:pt>
                <c:pt idx="1">
                  <c:v>108.52</c:v>
                </c:pt>
                <c:pt idx="2">
                  <c:v>109.12</c:v>
                </c:pt>
                <c:pt idx="3">
                  <c:v>110.22</c:v>
                </c:pt>
                <c:pt idx="4">
                  <c:v>110.01</c:v>
                </c:pt>
              </c:numCache>
            </c:numRef>
          </c:val>
          <c:smooth val="0"/>
          <c:extLst>
            <c:ext xmlns:c16="http://schemas.microsoft.com/office/drawing/2014/chart" uri="{C3380CC4-5D6E-409C-BE32-E72D297353CC}">
              <c16:uniqueId val="{00000001-AB62-4A78-B4D7-3DDB6634941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3.3</c:v>
                </c:pt>
                <c:pt idx="1">
                  <c:v>6.48</c:v>
                </c:pt>
                <c:pt idx="2">
                  <c:v>9.59</c:v>
                </c:pt>
                <c:pt idx="3">
                  <c:v>12.58</c:v>
                </c:pt>
                <c:pt idx="4">
                  <c:v>15.52</c:v>
                </c:pt>
              </c:numCache>
            </c:numRef>
          </c:val>
          <c:extLst>
            <c:ext xmlns:c16="http://schemas.microsoft.com/office/drawing/2014/chart" uri="{C3380CC4-5D6E-409C-BE32-E72D297353CC}">
              <c16:uniqueId val="{00000000-5F2C-4194-A600-D8B1D9DCDD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28.35</c:v>
                </c:pt>
                <c:pt idx="1">
                  <c:v>27.96</c:v>
                </c:pt>
                <c:pt idx="2">
                  <c:v>28.81</c:v>
                </c:pt>
                <c:pt idx="3">
                  <c:v>31.19</c:v>
                </c:pt>
                <c:pt idx="4">
                  <c:v>33.090000000000003</c:v>
                </c:pt>
              </c:numCache>
            </c:numRef>
          </c:val>
          <c:smooth val="0"/>
          <c:extLst>
            <c:ext xmlns:c16="http://schemas.microsoft.com/office/drawing/2014/chart" uri="{C3380CC4-5D6E-409C-BE32-E72D297353CC}">
              <c16:uniqueId val="{00000001-5F2C-4194-A600-D8B1D9DCDD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5.64</c:v>
                </c:pt>
                <c:pt idx="1">
                  <c:v>6.1</c:v>
                </c:pt>
                <c:pt idx="2">
                  <c:v>6.55</c:v>
                </c:pt>
                <c:pt idx="3">
                  <c:v>7.87</c:v>
                </c:pt>
                <c:pt idx="4">
                  <c:v>8.6999999999999993</c:v>
                </c:pt>
              </c:numCache>
            </c:numRef>
          </c:val>
          <c:extLst>
            <c:ext xmlns:c16="http://schemas.microsoft.com/office/drawing/2014/chart" uri="{C3380CC4-5D6E-409C-BE32-E72D297353CC}">
              <c16:uniqueId val="{00000000-6B2A-4D35-9D86-6CB57294DF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3.05</c:v>
                </c:pt>
                <c:pt idx="1">
                  <c:v>3.4</c:v>
                </c:pt>
                <c:pt idx="2">
                  <c:v>3.84</c:v>
                </c:pt>
                <c:pt idx="3">
                  <c:v>4.3099999999999996</c:v>
                </c:pt>
                <c:pt idx="4">
                  <c:v>5.04</c:v>
                </c:pt>
              </c:numCache>
            </c:numRef>
          </c:val>
          <c:smooth val="0"/>
          <c:extLst>
            <c:ext xmlns:c16="http://schemas.microsoft.com/office/drawing/2014/chart" uri="{C3380CC4-5D6E-409C-BE32-E72D297353CC}">
              <c16:uniqueId val="{00000001-6B2A-4D35-9D86-6CB57294DF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4E-47A2-95D2-063FF094DB9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4.72</c:v>
                </c:pt>
                <c:pt idx="1">
                  <c:v>4.87</c:v>
                </c:pt>
                <c:pt idx="2">
                  <c:v>3.8</c:v>
                </c:pt>
                <c:pt idx="3">
                  <c:v>3.21</c:v>
                </c:pt>
                <c:pt idx="4">
                  <c:v>2.36</c:v>
                </c:pt>
              </c:numCache>
            </c:numRef>
          </c:val>
          <c:smooth val="0"/>
          <c:extLst>
            <c:ext xmlns:c16="http://schemas.microsoft.com/office/drawing/2014/chart" uri="{C3380CC4-5D6E-409C-BE32-E72D297353CC}">
              <c16:uniqueId val="{00000001-424E-47A2-95D2-063FF094DB9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19.350000000000001</c:v>
                </c:pt>
                <c:pt idx="1">
                  <c:v>24.63</c:v>
                </c:pt>
                <c:pt idx="2">
                  <c:v>18.62</c:v>
                </c:pt>
                <c:pt idx="3">
                  <c:v>37.619999999999997</c:v>
                </c:pt>
                <c:pt idx="4">
                  <c:v>36.799999999999997</c:v>
                </c:pt>
              </c:numCache>
            </c:numRef>
          </c:val>
          <c:extLst>
            <c:ext xmlns:c16="http://schemas.microsoft.com/office/drawing/2014/chart" uri="{C3380CC4-5D6E-409C-BE32-E72D297353CC}">
              <c16:uniqueId val="{00000000-818C-49CD-B5EC-750549A743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45.99</c:v>
                </c:pt>
                <c:pt idx="1">
                  <c:v>47.32</c:v>
                </c:pt>
                <c:pt idx="2">
                  <c:v>49.96</c:v>
                </c:pt>
                <c:pt idx="3">
                  <c:v>58.04</c:v>
                </c:pt>
                <c:pt idx="4">
                  <c:v>62.12</c:v>
                </c:pt>
              </c:numCache>
            </c:numRef>
          </c:val>
          <c:smooth val="0"/>
          <c:extLst>
            <c:ext xmlns:c16="http://schemas.microsoft.com/office/drawing/2014/chart" uri="{C3380CC4-5D6E-409C-BE32-E72D297353CC}">
              <c16:uniqueId val="{00000001-818C-49CD-B5EC-750549A743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935.18</c:v>
                </c:pt>
                <c:pt idx="1">
                  <c:v>867.35</c:v>
                </c:pt>
                <c:pt idx="2">
                  <c:v>846.3</c:v>
                </c:pt>
                <c:pt idx="3">
                  <c:v>812.29</c:v>
                </c:pt>
                <c:pt idx="4">
                  <c:v>788.85</c:v>
                </c:pt>
              </c:numCache>
            </c:numRef>
          </c:val>
          <c:extLst>
            <c:ext xmlns:c16="http://schemas.microsoft.com/office/drawing/2014/chart" uri="{C3380CC4-5D6E-409C-BE32-E72D297353CC}">
              <c16:uniqueId val="{00000000-E497-412E-9017-51EB40FE834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c:ext xmlns:c16="http://schemas.microsoft.com/office/drawing/2014/chart" uri="{C3380CC4-5D6E-409C-BE32-E72D297353CC}">
              <c16:uniqueId val="{00000001-E497-412E-9017-51EB40FE834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113.18</c:v>
                </c:pt>
                <c:pt idx="1">
                  <c:v>127.12</c:v>
                </c:pt>
                <c:pt idx="2">
                  <c:v>127.86</c:v>
                </c:pt>
                <c:pt idx="3">
                  <c:v>101.19</c:v>
                </c:pt>
                <c:pt idx="4">
                  <c:v>100</c:v>
                </c:pt>
              </c:numCache>
            </c:numRef>
          </c:val>
          <c:extLst>
            <c:ext xmlns:c16="http://schemas.microsoft.com/office/drawing/2014/chart" uri="{C3380CC4-5D6E-409C-BE32-E72D297353CC}">
              <c16:uniqueId val="{00000000-6C0C-4909-B307-48913502614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c:ext xmlns:c16="http://schemas.microsoft.com/office/drawing/2014/chart" uri="{C3380CC4-5D6E-409C-BE32-E72D297353CC}">
              <c16:uniqueId val="{00000001-6C0C-4909-B307-48913502614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172.69</c:v>
                </c:pt>
                <c:pt idx="1">
                  <c:v>153.96</c:v>
                </c:pt>
                <c:pt idx="2">
                  <c:v>152.62</c:v>
                </c:pt>
                <c:pt idx="3">
                  <c:v>193.15</c:v>
                </c:pt>
                <c:pt idx="4">
                  <c:v>195.31</c:v>
                </c:pt>
              </c:numCache>
            </c:numRef>
          </c:val>
          <c:extLst>
            <c:ext xmlns:c16="http://schemas.microsoft.com/office/drawing/2014/chart" uri="{C3380CC4-5D6E-409C-BE32-E72D297353CC}">
              <c16:uniqueId val="{00000000-EBD0-4A95-8744-A0237E3F81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c:ext xmlns:c16="http://schemas.microsoft.com/office/drawing/2014/chart" uri="{C3380CC4-5D6E-409C-BE32-E72D297353CC}">
              <c16:uniqueId val="{00000001-EBD0-4A95-8744-A0237E3F81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高岡市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Ad</v>
      </c>
      <c r="X8" s="71"/>
      <c r="Y8" s="71"/>
      <c r="Z8" s="71"/>
      <c r="AA8" s="71"/>
      <c r="AB8" s="71"/>
      <c r="AC8" s="71"/>
      <c r="AD8" s="72" t="str">
        <f>データ!$M$6</f>
        <v>自治体職員</v>
      </c>
      <c r="AE8" s="72"/>
      <c r="AF8" s="72"/>
      <c r="AG8" s="72"/>
      <c r="AH8" s="72"/>
      <c r="AI8" s="72"/>
      <c r="AJ8" s="72"/>
      <c r="AK8" s="3"/>
      <c r="AL8" s="68">
        <f>データ!S6</f>
        <v>171984</v>
      </c>
      <c r="AM8" s="68"/>
      <c r="AN8" s="68"/>
      <c r="AO8" s="68"/>
      <c r="AP8" s="68"/>
      <c r="AQ8" s="68"/>
      <c r="AR8" s="68"/>
      <c r="AS8" s="68"/>
      <c r="AT8" s="67">
        <f>データ!T6</f>
        <v>209.57</v>
      </c>
      <c r="AU8" s="67"/>
      <c r="AV8" s="67"/>
      <c r="AW8" s="67"/>
      <c r="AX8" s="67"/>
      <c r="AY8" s="67"/>
      <c r="AZ8" s="67"/>
      <c r="BA8" s="67"/>
      <c r="BB8" s="67">
        <f>データ!U6</f>
        <v>820.65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39.979999999999997</v>
      </c>
      <c r="J10" s="67"/>
      <c r="K10" s="67"/>
      <c r="L10" s="67"/>
      <c r="M10" s="67"/>
      <c r="N10" s="67"/>
      <c r="O10" s="67"/>
      <c r="P10" s="67">
        <f>データ!P6</f>
        <v>74.459999999999994</v>
      </c>
      <c r="Q10" s="67"/>
      <c r="R10" s="67"/>
      <c r="S10" s="67"/>
      <c r="T10" s="67"/>
      <c r="U10" s="67"/>
      <c r="V10" s="67"/>
      <c r="W10" s="67">
        <f>データ!Q6</f>
        <v>57.9</v>
      </c>
      <c r="X10" s="67"/>
      <c r="Y10" s="67"/>
      <c r="Z10" s="67"/>
      <c r="AA10" s="67"/>
      <c r="AB10" s="67"/>
      <c r="AC10" s="67"/>
      <c r="AD10" s="68">
        <f>データ!R6</f>
        <v>3412</v>
      </c>
      <c r="AE10" s="68"/>
      <c r="AF10" s="68"/>
      <c r="AG10" s="68"/>
      <c r="AH10" s="68"/>
      <c r="AI10" s="68"/>
      <c r="AJ10" s="68"/>
      <c r="AK10" s="2"/>
      <c r="AL10" s="68">
        <f>データ!V6</f>
        <v>127456</v>
      </c>
      <c r="AM10" s="68"/>
      <c r="AN10" s="68"/>
      <c r="AO10" s="68"/>
      <c r="AP10" s="68"/>
      <c r="AQ10" s="68"/>
      <c r="AR10" s="68"/>
      <c r="AS10" s="68"/>
      <c r="AT10" s="67">
        <f>データ!W6</f>
        <v>31.79</v>
      </c>
      <c r="AU10" s="67"/>
      <c r="AV10" s="67"/>
      <c r="AW10" s="67"/>
      <c r="AX10" s="67"/>
      <c r="AY10" s="67"/>
      <c r="AZ10" s="67"/>
      <c r="BA10" s="67"/>
      <c r="BB10" s="67">
        <f>データ!X6</f>
        <v>4009.31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8" t="s">
        <v>26</v>
      </c>
      <c r="BM14" s="49"/>
      <c r="BN14" s="49"/>
      <c r="BO14" s="49"/>
      <c r="BP14" s="49"/>
      <c r="BQ14" s="49"/>
      <c r="BR14" s="49"/>
      <c r="BS14" s="49"/>
      <c r="BT14" s="49"/>
      <c r="BU14" s="49"/>
      <c r="BV14" s="49"/>
      <c r="BW14" s="49"/>
      <c r="BX14" s="49"/>
      <c r="BY14" s="49"/>
      <c r="BZ14" s="50"/>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51"/>
      <c r="BM15" s="52"/>
      <c r="BN15" s="52"/>
      <c r="BO15" s="52"/>
      <c r="BP15" s="52"/>
      <c r="BQ15" s="52"/>
      <c r="BR15" s="52"/>
      <c r="BS15" s="52"/>
      <c r="BT15" s="52"/>
      <c r="BU15" s="52"/>
      <c r="BV15" s="52"/>
      <c r="BW15" s="52"/>
      <c r="BX15" s="52"/>
      <c r="BY15" s="52"/>
      <c r="BZ15" s="53"/>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8" t="s">
        <v>27</v>
      </c>
      <c r="BM45" s="49"/>
      <c r="BN45" s="49"/>
      <c r="BO45" s="49"/>
      <c r="BP45" s="49"/>
      <c r="BQ45" s="49"/>
      <c r="BR45" s="49"/>
      <c r="BS45" s="49"/>
      <c r="BT45" s="49"/>
      <c r="BU45" s="49"/>
      <c r="BV45" s="49"/>
      <c r="BW45" s="49"/>
      <c r="BX45" s="49"/>
      <c r="BY45" s="49"/>
      <c r="BZ45" s="50"/>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1"/>
      <c r="BM46" s="52"/>
      <c r="BN46" s="52"/>
      <c r="BO46" s="52"/>
      <c r="BP46" s="52"/>
      <c r="BQ46" s="52"/>
      <c r="BR46" s="52"/>
      <c r="BS46" s="52"/>
      <c r="BT46" s="52"/>
      <c r="BU46" s="52"/>
      <c r="BV46" s="52"/>
      <c r="BW46" s="52"/>
      <c r="BX46" s="52"/>
      <c r="BY46" s="52"/>
      <c r="BZ46" s="53"/>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5" t="s">
        <v>28</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2"/>
      <c r="BM63" s="43"/>
      <c r="BN63" s="43"/>
      <c r="BO63" s="43"/>
      <c r="BP63" s="43"/>
      <c r="BQ63" s="43"/>
      <c r="BR63" s="43"/>
      <c r="BS63" s="43"/>
      <c r="BT63" s="43"/>
      <c r="BU63" s="43"/>
      <c r="BV63" s="43"/>
      <c r="BW63" s="43"/>
      <c r="BX63" s="43"/>
      <c r="BY63" s="43"/>
      <c r="BZ63" s="4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8" t="s">
        <v>29</v>
      </c>
      <c r="BM64" s="49"/>
      <c r="BN64" s="49"/>
      <c r="BO64" s="49"/>
      <c r="BP64" s="49"/>
      <c r="BQ64" s="49"/>
      <c r="BR64" s="49"/>
      <c r="BS64" s="49"/>
      <c r="BT64" s="49"/>
      <c r="BU64" s="49"/>
      <c r="BV64" s="49"/>
      <c r="BW64" s="49"/>
      <c r="BX64" s="49"/>
      <c r="BY64" s="49"/>
      <c r="BZ64" s="50"/>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1"/>
      <c r="BM65" s="52"/>
      <c r="BN65" s="52"/>
      <c r="BO65" s="52"/>
      <c r="BP65" s="52"/>
      <c r="BQ65" s="52"/>
      <c r="BR65" s="52"/>
      <c r="BS65" s="52"/>
      <c r="BT65" s="52"/>
      <c r="BU65" s="52"/>
      <c r="BV65" s="52"/>
      <c r="BW65" s="52"/>
      <c r="BX65" s="52"/>
      <c r="BY65" s="52"/>
      <c r="BZ65" s="53"/>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wDR5j68XQHmRQcb8ndBNZEc2cGT91Z2b+e3+gkcdfu7hmNhn5DPE/NJ+0pIO6E7vviMjk7aRmJYZ8486zUL5Dw==" saltValue="yx8lCIjEe7BnPMMe4xaN6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162027</v>
      </c>
      <c r="D6" s="33">
        <f t="shared" si="3"/>
        <v>46</v>
      </c>
      <c r="E6" s="33">
        <f t="shared" si="3"/>
        <v>17</v>
      </c>
      <c r="F6" s="33">
        <f t="shared" si="3"/>
        <v>1</v>
      </c>
      <c r="G6" s="33">
        <f t="shared" si="3"/>
        <v>0</v>
      </c>
      <c r="H6" s="33" t="str">
        <f t="shared" si="3"/>
        <v>富山県　高岡市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39.979999999999997</v>
      </c>
      <c r="P6" s="34">
        <f t="shared" si="3"/>
        <v>74.459999999999994</v>
      </c>
      <c r="Q6" s="34">
        <f t="shared" si="3"/>
        <v>57.9</v>
      </c>
      <c r="R6" s="34">
        <f t="shared" si="3"/>
        <v>3412</v>
      </c>
      <c r="S6" s="34">
        <f t="shared" si="3"/>
        <v>171984</v>
      </c>
      <c r="T6" s="34">
        <f t="shared" si="3"/>
        <v>209.57</v>
      </c>
      <c r="U6" s="34">
        <f t="shared" si="3"/>
        <v>820.65</v>
      </c>
      <c r="V6" s="34">
        <f t="shared" si="3"/>
        <v>127456</v>
      </c>
      <c r="W6" s="34">
        <f t="shared" si="3"/>
        <v>31.79</v>
      </c>
      <c r="X6" s="34">
        <f t="shared" si="3"/>
        <v>4009.31</v>
      </c>
      <c r="Y6" s="35">
        <f>IF(Y7="",NA(),Y7)</f>
        <v>100.76</v>
      </c>
      <c r="Z6" s="35">
        <f t="shared" ref="Z6:AH6" si="4">IF(Z7="",NA(),Z7)</f>
        <v>104.33</v>
      </c>
      <c r="AA6" s="35">
        <f t="shared" si="4"/>
        <v>105.92</v>
      </c>
      <c r="AB6" s="35">
        <f t="shared" si="4"/>
        <v>107.71</v>
      </c>
      <c r="AC6" s="35">
        <f t="shared" si="4"/>
        <v>109.14</v>
      </c>
      <c r="AD6" s="35">
        <f t="shared" si="4"/>
        <v>108.53</v>
      </c>
      <c r="AE6" s="35">
        <f t="shared" si="4"/>
        <v>108.52</v>
      </c>
      <c r="AF6" s="35">
        <f t="shared" si="4"/>
        <v>109.12</v>
      </c>
      <c r="AG6" s="35">
        <f t="shared" si="4"/>
        <v>110.22</v>
      </c>
      <c r="AH6" s="35">
        <f t="shared" si="4"/>
        <v>110.01</v>
      </c>
      <c r="AI6" s="34" t="str">
        <f>IF(AI7="","",IF(AI7="-","【-】","【"&amp;SUBSTITUTE(TEXT(AI7,"#,##0.00"),"-","△")&amp;"】"))</f>
        <v>【108.69】</v>
      </c>
      <c r="AJ6" s="34">
        <f>IF(AJ7="",NA(),AJ7)</f>
        <v>0</v>
      </c>
      <c r="AK6" s="34">
        <f t="shared" ref="AK6:AS6" si="5">IF(AK7="",NA(),AK7)</f>
        <v>0</v>
      </c>
      <c r="AL6" s="34">
        <f t="shared" si="5"/>
        <v>0</v>
      </c>
      <c r="AM6" s="34">
        <f t="shared" si="5"/>
        <v>0</v>
      </c>
      <c r="AN6" s="34">
        <f t="shared" si="5"/>
        <v>0</v>
      </c>
      <c r="AO6" s="35">
        <f t="shared" si="5"/>
        <v>4.72</v>
      </c>
      <c r="AP6" s="35">
        <f t="shared" si="5"/>
        <v>4.87</v>
      </c>
      <c r="AQ6" s="35">
        <f t="shared" si="5"/>
        <v>3.8</v>
      </c>
      <c r="AR6" s="35">
        <f t="shared" si="5"/>
        <v>3.21</v>
      </c>
      <c r="AS6" s="35">
        <f t="shared" si="5"/>
        <v>2.36</v>
      </c>
      <c r="AT6" s="34" t="str">
        <f>IF(AT7="","",IF(AT7="-","【-】","【"&amp;SUBSTITUTE(TEXT(AT7,"#,##0.00"),"-","△")&amp;"】"))</f>
        <v>【3.28】</v>
      </c>
      <c r="AU6" s="35">
        <f>IF(AU7="",NA(),AU7)</f>
        <v>19.350000000000001</v>
      </c>
      <c r="AV6" s="35">
        <f t="shared" ref="AV6:BD6" si="6">IF(AV7="",NA(),AV7)</f>
        <v>24.63</v>
      </c>
      <c r="AW6" s="35">
        <f t="shared" si="6"/>
        <v>18.62</v>
      </c>
      <c r="AX6" s="35">
        <f t="shared" si="6"/>
        <v>37.619999999999997</v>
      </c>
      <c r="AY6" s="35">
        <f t="shared" si="6"/>
        <v>36.799999999999997</v>
      </c>
      <c r="AZ6" s="35">
        <f t="shared" si="6"/>
        <v>45.99</v>
      </c>
      <c r="BA6" s="35">
        <f t="shared" si="6"/>
        <v>47.32</v>
      </c>
      <c r="BB6" s="35">
        <f t="shared" si="6"/>
        <v>49.96</v>
      </c>
      <c r="BC6" s="35">
        <f t="shared" si="6"/>
        <v>58.04</v>
      </c>
      <c r="BD6" s="35">
        <f t="shared" si="6"/>
        <v>62.12</v>
      </c>
      <c r="BE6" s="34" t="str">
        <f>IF(BE7="","",IF(BE7="-","【-】","【"&amp;SUBSTITUTE(TEXT(BE7,"#,##0.00"),"-","△")&amp;"】"))</f>
        <v>【69.49】</v>
      </c>
      <c r="BF6" s="35">
        <f>IF(BF7="",NA(),BF7)</f>
        <v>935.18</v>
      </c>
      <c r="BG6" s="35">
        <f t="shared" ref="BG6:BO6" si="7">IF(BG7="",NA(),BG7)</f>
        <v>867.35</v>
      </c>
      <c r="BH6" s="35">
        <f t="shared" si="7"/>
        <v>846.3</v>
      </c>
      <c r="BI6" s="35">
        <f t="shared" si="7"/>
        <v>812.29</v>
      </c>
      <c r="BJ6" s="35">
        <f t="shared" si="7"/>
        <v>788.85</v>
      </c>
      <c r="BK6" s="35">
        <f t="shared" si="7"/>
        <v>963.16</v>
      </c>
      <c r="BL6" s="35">
        <f t="shared" si="7"/>
        <v>1017.47</v>
      </c>
      <c r="BM6" s="35">
        <f t="shared" si="7"/>
        <v>970.35</v>
      </c>
      <c r="BN6" s="35">
        <f t="shared" si="7"/>
        <v>917.29</v>
      </c>
      <c r="BO6" s="35">
        <f t="shared" si="7"/>
        <v>875.53</v>
      </c>
      <c r="BP6" s="34" t="str">
        <f>IF(BP7="","",IF(BP7="-","【-】","【"&amp;SUBSTITUTE(TEXT(BP7,"#,##0.00"),"-","△")&amp;"】"))</f>
        <v>【682.78】</v>
      </c>
      <c r="BQ6" s="35">
        <f>IF(BQ7="",NA(),BQ7)</f>
        <v>113.18</v>
      </c>
      <c r="BR6" s="35">
        <f t="shared" ref="BR6:BZ6" si="8">IF(BR7="",NA(),BR7)</f>
        <v>127.12</v>
      </c>
      <c r="BS6" s="35">
        <f t="shared" si="8"/>
        <v>127.86</v>
      </c>
      <c r="BT6" s="35">
        <f t="shared" si="8"/>
        <v>101.19</v>
      </c>
      <c r="BU6" s="35">
        <f t="shared" si="8"/>
        <v>100</v>
      </c>
      <c r="BV6" s="35">
        <f t="shared" si="8"/>
        <v>94.82</v>
      </c>
      <c r="BW6" s="35">
        <f t="shared" si="8"/>
        <v>96.37</v>
      </c>
      <c r="BX6" s="35">
        <f t="shared" si="8"/>
        <v>99.26</v>
      </c>
      <c r="BY6" s="35">
        <f t="shared" si="8"/>
        <v>99.67</v>
      </c>
      <c r="BZ6" s="35">
        <f t="shared" si="8"/>
        <v>99.83</v>
      </c>
      <c r="CA6" s="34" t="str">
        <f>IF(CA7="","",IF(CA7="-","【-】","【"&amp;SUBSTITUTE(TEXT(CA7,"#,##0.00"),"-","△")&amp;"】"))</f>
        <v>【100.91】</v>
      </c>
      <c r="CB6" s="35">
        <f>IF(CB7="",NA(),CB7)</f>
        <v>172.69</v>
      </c>
      <c r="CC6" s="35">
        <f t="shared" ref="CC6:CK6" si="9">IF(CC7="",NA(),CC7)</f>
        <v>153.96</v>
      </c>
      <c r="CD6" s="35">
        <f t="shared" si="9"/>
        <v>152.62</v>
      </c>
      <c r="CE6" s="35">
        <f t="shared" si="9"/>
        <v>193.15</v>
      </c>
      <c r="CF6" s="35">
        <f t="shared" si="9"/>
        <v>195.31</v>
      </c>
      <c r="CG6" s="35">
        <f t="shared" si="9"/>
        <v>162.88</v>
      </c>
      <c r="CH6" s="35">
        <f t="shared" si="9"/>
        <v>162.65</v>
      </c>
      <c r="CI6" s="35">
        <f t="shared" si="9"/>
        <v>159.53</v>
      </c>
      <c r="CJ6" s="35">
        <f t="shared" si="9"/>
        <v>159.6</v>
      </c>
      <c r="CK6" s="35">
        <f t="shared" si="9"/>
        <v>158.94</v>
      </c>
      <c r="CL6" s="34" t="str">
        <f>IF(CL7="","",IF(CL7="-","【-】","【"&amp;SUBSTITUTE(TEXT(CL7,"#,##0.00"),"-","△")&amp;"】"))</f>
        <v>【136.86】</v>
      </c>
      <c r="CM6" s="35">
        <f>IF(CM7="",NA(),CM7)</f>
        <v>49.35</v>
      </c>
      <c r="CN6" s="35">
        <f t="shared" ref="CN6:CV6" si="10">IF(CN7="",NA(),CN7)</f>
        <v>49.19</v>
      </c>
      <c r="CO6" s="35">
        <f t="shared" si="10"/>
        <v>49.42</v>
      </c>
      <c r="CP6" s="35">
        <f t="shared" si="10"/>
        <v>49.46</v>
      </c>
      <c r="CQ6" s="35">
        <f t="shared" si="10"/>
        <v>51.32</v>
      </c>
      <c r="CR6" s="35">
        <f t="shared" si="10"/>
        <v>67.95</v>
      </c>
      <c r="CS6" s="35">
        <f t="shared" si="10"/>
        <v>66.63</v>
      </c>
      <c r="CT6" s="35">
        <f t="shared" si="10"/>
        <v>67.040000000000006</v>
      </c>
      <c r="CU6" s="35">
        <f t="shared" si="10"/>
        <v>66.34</v>
      </c>
      <c r="CV6" s="35">
        <f t="shared" si="10"/>
        <v>67.069999999999993</v>
      </c>
      <c r="CW6" s="34" t="str">
        <f>IF(CW7="","",IF(CW7="-","【-】","【"&amp;SUBSTITUTE(TEXT(CW7,"#,##0.00"),"-","△")&amp;"】"))</f>
        <v>【58.98】</v>
      </c>
      <c r="CX6" s="35">
        <f>IF(CX7="",NA(),CX7)</f>
        <v>95.67</v>
      </c>
      <c r="CY6" s="35">
        <f t="shared" ref="CY6:DG6" si="11">IF(CY7="",NA(),CY7)</f>
        <v>95.92</v>
      </c>
      <c r="CZ6" s="35">
        <f t="shared" si="11"/>
        <v>96.12</v>
      </c>
      <c r="DA6" s="35">
        <f t="shared" si="11"/>
        <v>96.37</v>
      </c>
      <c r="DB6" s="35">
        <f t="shared" si="11"/>
        <v>96.56</v>
      </c>
      <c r="DC6" s="35">
        <f t="shared" si="11"/>
        <v>93.12</v>
      </c>
      <c r="DD6" s="35">
        <f t="shared" si="11"/>
        <v>93.38</v>
      </c>
      <c r="DE6" s="35">
        <f t="shared" si="11"/>
        <v>93.5</v>
      </c>
      <c r="DF6" s="35">
        <f t="shared" si="11"/>
        <v>93.86</v>
      </c>
      <c r="DG6" s="35">
        <f t="shared" si="11"/>
        <v>93.96</v>
      </c>
      <c r="DH6" s="34" t="str">
        <f>IF(DH7="","",IF(DH7="-","【-】","【"&amp;SUBSTITUTE(TEXT(DH7,"#,##0.00"),"-","△")&amp;"】"))</f>
        <v>【95.20】</v>
      </c>
      <c r="DI6" s="35">
        <f>IF(DI7="",NA(),DI7)</f>
        <v>3.3</v>
      </c>
      <c r="DJ6" s="35">
        <f t="shared" ref="DJ6:DR6" si="12">IF(DJ7="",NA(),DJ7)</f>
        <v>6.48</v>
      </c>
      <c r="DK6" s="35">
        <f t="shared" si="12"/>
        <v>9.59</v>
      </c>
      <c r="DL6" s="35">
        <f t="shared" si="12"/>
        <v>12.58</v>
      </c>
      <c r="DM6" s="35">
        <f t="shared" si="12"/>
        <v>15.52</v>
      </c>
      <c r="DN6" s="35">
        <f t="shared" si="12"/>
        <v>28.35</v>
      </c>
      <c r="DO6" s="35">
        <f t="shared" si="12"/>
        <v>27.96</v>
      </c>
      <c r="DP6" s="35">
        <f t="shared" si="12"/>
        <v>28.81</v>
      </c>
      <c r="DQ6" s="35">
        <f t="shared" si="12"/>
        <v>31.19</v>
      </c>
      <c r="DR6" s="35">
        <f t="shared" si="12"/>
        <v>33.090000000000003</v>
      </c>
      <c r="DS6" s="34" t="str">
        <f>IF(DS7="","",IF(DS7="-","【-】","【"&amp;SUBSTITUTE(TEXT(DS7,"#,##0.00"),"-","△")&amp;"】"))</f>
        <v>【38.60】</v>
      </c>
      <c r="DT6" s="35">
        <f>IF(DT7="",NA(),DT7)</f>
        <v>5.64</v>
      </c>
      <c r="DU6" s="35">
        <f t="shared" ref="DU6:EC6" si="13">IF(DU7="",NA(),DU7)</f>
        <v>6.1</v>
      </c>
      <c r="DV6" s="35">
        <f t="shared" si="13"/>
        <v>6.55</v>
      </c>
      <c r="DW6" s="35">
        <f t="shared" si="13"/>
        <v>7.87</v>
      </c>
      <c r="DX6" s="35">
        <f t="shared" si="13"/>
        <v>8.6999999999999993</v>
      </c>
      <c r="DY6" s="35">
        <f t="shared" si="13"/>
        <v>3.05</v>
      </c>
      <c r="DZ6" s="35">
        <f t="shared" si="13"/>
        <v>3.4</v>
      </c>
      <c r="EA6" s="35">
        <f t="shared" si="13"/>
        <v>3.84</v>
      </c>
      <c r="EB6" s="35">
        <f t="shared" si="13"/>
        <v>4.3099999999999996</v>
      </c>
      <c r="EC6" s="35">
        <f t="shared" si="13"/>
        <v>5.04</v>
      </c>
      <c r="ED6" s="34" t="str">
        <f>IF(ED7="","",IF(ED7="-","【-】","【"&amp;SUBSTITUTE(TEXT(ED7,"#,##0.00"),"-","△")&amp;"】"))</f>
        <v>【5.64】</v>
      </c>
      <c r="EE6" s="35">
        <f>IF(EE7="",NA(),EE7)</f>
        <v>0.01</v>
      </c>
      <c r="EF6" s="34">
        <f t="shared" ref="EF6:EN6" si="14">IF(EF7="",NA(),EF7)</f>
        <v>0</v>
      </c>
      <c r="EG6" s="34">
        <f t="shared" si="14"/>
        <v>0</v>
      </c>
      <c r="EH6" s="34">
        <f t="shared" si="14"/>
        <v>0</v>
      </c>
      <c r="EI6" s="34">
        <f t="shared" si="14"/>
        <v>0</v>
      </c>
      <c r="EJ6" s="35">
        <f t="shared" si="14"/>
        <v>0.08</v>
      </c>
      <c r="EK6" s="35">
        <f t="shared" si="14"/>
        <v>0.22</v>
      </c>
      <c r="EL6" s="35">
        <f t="shared" si="14"/>
        <v>0.28000000000000003</v>
      </c>
      <c r="EM6" s="35">
        <f t="shared" si="14"/>
        <v>0.21</v>
      </c>
      <c r="EN6" s="35">
        <f t="shared" si="14"/>
        <v>0.25</v>
      </c>
      <c r="EO6" s="34" t="str">
        <f>IF(EO7="","",IF(EO7="-","【-】","【"&amp;SUBSTITUTE(TEXT(EO7,"#,##0.00"),"-","△")&amp;"】"))</f>
        <v>【0.23】</v>
      </c>
    </row>
    <row r="7" spans="1:148" s="36" customFormat="1" x14ac:dyDescent="0.15">
      <c r="A7" s="28"/>
      <c r="B7" s="37">
        <v>2018</v>
      </c>
      <c r="C7" s="37">
        <v>162027</v>
      </c>
      <c r="D7" s="37">
        <v>46</v>
      </c>
      <c r="E7" s="37">
        <v>17</v>
      </c>
      <c r="F7" s="37">
        <v>1</v>
      </c>
      <c r="G7" s="37">
        <v>0</v>
      </c>
      <c r="H7" s="37" t="s">
        <v>96</v>
      </c>
      <c r="I7" s="37" t="s">
        <v>97</v>
      </c>
      <c r="J7" s="37" t="s">
        <v>98</v>
      </c>
      <c r="K7" s="37" t="s">
        <v>99</v>
      </c>
      <c r="L7" s="37" t="s">
        <v>100</v>
      </c>
      <c r="M7" s="37" t="s">
        <v>101</v>
      </c>
      <c r="N7" s="38" t="s">
        <v>102</v>
      </c>
      <c r="O7" s="38">
        <v>39.979999999999997</v>
      </c>
      <c r="P7" s="38">
        <v>74.459999999999994</v>
      </c>
      <c r="Q7" s="38">
        <v>57.9</v>
      </c>
      <c r="R7" s="38">
        <v>3412</v>
      </c>
      <c r="S7" s="38">
        <v>171984</v>
      </c>
      <c r="T7" s="38">
        <v>209.57</v>
      </c>
      <c r="U7" s="38">
        <v>820.65</v>
      </c>
      <c r="V7" s="38">
        <v>127456</v>
      </c>
      <c r="W7" s="38">
        <v>31.79</v>
      </c>
      <c r="X7" s="38">
        <v>4009.31</v>
      </c>
      <c r="Y7" s="38">
        <v>100.76</v>
      </c>
      <c r="Z7" s="38">
        <v>104.33</v>
      </c>
      <c r="AA7" s="38">
        <v>105.92</v>
      </c>
      <c r="AB7" s="38">
        <v>107.71</v>
      </c>
      <c r="AC7" s="38">
        <v>109.14</v>
      </c>
      <c r="AD7" s="38">
        <v>108.53</v>
      </c>
      <c r="AE7" s="38">
        <v>108.52</v>
      </c>
      <c r="AF7" s="38">
        <v>109.12</v>
      </c>
      <c r="AG7" s="38">
        <v>110.22</v>
      </c>
      <c r="AH7" s="38">
        <v>110.01</v>
      </c>
      <c r="AI7" s="38">
        <v>108.69</v>
      </c>
      <c r="AJ7" s="38">
        <v>0</v>
      </c>
      <c r="AK7" s="38">
        <v>0</v>
      </c>
      <c r="AL7" s="38">
        <v>0</v>
      </c>
      <c r="AM7" s="38">
        <v>0</v>
      </c>
      <c r="AN7" s="38">
        <v>0</v>
      </c>
      <c r="AO7" s="38">
        <v>4.72</v>
      </c>
      <c r="AP7" s="38">
        <v>4.87</v>
      </c>
      <c r="AQ7" s="38">
        <v>3.8</v>
      </c>
      <c r="AR7" s="38">
        <v>3.21</v>
      </c>
      <c r="AS7" s="38">
        <v>2.36</v>
      </c>
      <c r="AT7" s="38">
        <v>3.28</v>
      </c>
      <c r="AU7" s="38">
        <v>19.350000000000001</v>
      </c>
      <c r="AV7" s="38">
        <v>24.63</v>
      </c>
      <c r="AW7" s="38">
        <v>18.62</v>
      </c>
      <c r="AX7" s="38">
        <v>37.619999999999997</v>
      </c>
      <c r="AY7" s="38">
        <v>36.799999999999997</v>
      </c>
      <c r="AZ7" s="38">
        <v>45.99</v>
      </c>
      <c r="BA7" s="38">
        <v>47.32</v>
      </c>
      <c r="BB7" s="38">
        <v>49.96</v>
      </c>
      <c r="BC7" s="38">
        <v>58.04</v>
      </c>
      <c r="BD7" s="38">
        <v>62.12</v>
      </c>
      <c r="BE7" s="38">
        <v>69.489999999999995</v>
      </c>
      <c r="BF7" s="38">
        <v>935.18</v>
      </c>
      <c r="BG7" s="38">
        <v>867.35</v>
      </c>
      <c r="BH7" s="38">
        <v>846.3</v>
      </c>
      <c r="BI7" s="38">
        <v>812.29</v>
      </c>
      <c r="BJ7" s="38">
        <v>788.85</v>
      </c>
      <c r="BK7" s="38">
        <v>963.16</v>
      </c>
      <c r="BL7" s="38">
        <v>1017.47</v>
      </c>
      <c r="BM7" s="38">
        <v>970.35</v>
      </c>
      <c r="BN7" s="38">
        <v>917.29</v>
      </c>
      <c r="BO7" s="38">
        <v>875.53</v>
      </c>
      <c r="BP7" s="38">
        <v>682.78</v>
      </c>
      <c r="BQ7" s="38">
        <v>113.18</v>
      </c>
      <c r="BR7" s="38">
        <v>127.12</v>
      </c>
      <c r="BS7" s="38">
        <v>127.86</v>
      </c>
      <c r="BT7" s="38">
        <v>101.19</v>
      </c>
      <c r="BU7" s="38">
        <v>100</v>
      </c>
      <c r="BV7" s="38">
        <v>94.82</v>
      </c>
      <c r="BW7" s="38">
        <v>96.37</v>
      </c>
      <c r="BX7" s="38">
        <v>99.26</v>
      </c>
      <c r="BY7" s="38">
        <v>99.67</v>
      </c>
      <c r="BZ7" s="38">
        <v>99.83</v>
      </c>
      <c r="CA7" s="38">
        <v>100.91</v>
      </c>
      <c r="CB7" s="38">
        <v>172.69</v>
      </c>
      <c r="CC7" s="38">
        <v>153.96</v>
      </c>
      <c r="CD7" s="38">
        <v>152.62</v>
      </c>
      <c r="CE7" s="38">
        <v>193.15</v>
      </c>
      <c r="CF7" s="38">
        <v>195.31</v>
      </c>
      <c r="CG7" s="38">
        <v>162.88</v>
      </c>
      <c r="CH7" s="38">
        <v>162.65</v>
      </c>
      <c r="CI7" s="38">
        <v>159.53</v>
      </c>
      <c r="CJ7" s="38">
        <v>159.6</v>
      </c>
      <c r="CK7" s="38">
        <v>158.94</v>
      </c>
      <c r="CL7" s="38">
        <v>136.86000000000001</v>
      </c>
      <c r="CM7" s="38">
        <v>49.35</v>
      </c>
      <c r="CN7" s="38">
        <v>49.19</v>
      </c>
      <c r="CO7" s="38">
        <v>49.42</v>
      </c>
      <c r="CP7" s="38">
        <v>49.46</v>
      </c>
      <c r="CQ7" s="38">
        <v>51.32</v>
      </c>
      <c r="CR7" s="38">
        <v>67.95</v>
      </c>
      <c r="CS7" s="38">
        <v>66.63</v>
      </c>
      <c r="CT7" s="38">
        <v>67.040000000000006</v>
      </c>
      <c r="CU7" s="38">
        <v>66.34</v>
      </c>
      <c r="CV7" s="38">
        <v>67.069999999999993</v>
      </c>
      <c r="CW7" s="38">
        <v>58.98</v>
      </c>
      <c r="CX7" s="38">
        <v>95.67</v>
      </c>
      <c r="CY7" s="38">
        <v>95.92</v>
      </c>
      <c r="CZ7" s="38">
        <v>96.12</v>
      </c>
      <c r="DA7" s="38">
        <v>96.37</v>
      </c>
      <c r="DB7" s="38">
        <v>96.56</v>
      </c>
      <c r="DC7" s="38">
        <v>93.12</v>
      </c>
      <c r="DD7" s="38">
        <v>93.38</v>
      </c>
      <c r="DE7" s="38">
        <v>93.5</v>
      </c>
      <c r="DF7" s="38">
        <v>93.86</v>
      </c>
      <c r="DG7" s="38">
        <v>93.96</v>
      </c>
      <c r="DH7" s="38">
        <v>95.2</v>
      </c>
      <c r="DI7" s="38">
        <v>3.3</v>
      </c>
      <c r="DJ7" s="38">
        <v>6.48</v>
      </c>
      <c r="DK7" s="38">
        <v>9.59</v>
      </c>
      <c r="DL7" s="38">
        <v>12.58</v>
      </c>
      <c r="DM7" s="38">
        <v>15.52</v>
      </c>
      <c r="DN7" s="38">
        <v>28.35</v>
      </c>
      <c r="DO7" s="38">
        <v>27.96</v>
      </c>
      <c r="DP7" s="38">
        <v>28.81</v>
      </c>
      <c r="DQ7" s="38">
        <v>31.19</v>
      </c>
      <c r="DR7" s="38">
        <v>33.090000000000003</v>
      </c>
      <c r="DS7" s="38">
        <v>38.6</v>
      </c>
      <c r="DT7" s="38">
        <v>5.64</v>
      </c>
      <c r="DU7" s="38">
        <v>6.1</v>
      </c>
      <c r="DV7" s="38">
        <v>6.55</v>
      </c>
      <c r="DW7" s="38">
        <v>7.87</v>
      </c>
      <c r="DX7" s="38">
        <v>8.6999999999999993</v>
      </c>
      <c r="DY7" s="38">
        <v>3.05</v>
      </c>
      <c r="DZ7" s="38">
        <v>3.4</v>
      </c>
      <c r="EA7" s="38">
        <v>3.84</v>
      </c>
      <c r="EB7" s="38">
        <v>4.3099999999999996</v>
      </c>
      <c r="EC7" s="38">
        <v>5.04</v>
      </c>
      <c r="ED7" s="38">
        <v>5.64</v>
      </c>
      <c r="EE7" s="38">
        <v>0.01</v>
      </c>
      <c r="EF7" s="38">
        <v>0</v>
      </c>
      <c r="EG7" s="38">
        <v>0</v>
      </c>
      <c r="EH7" s="38">
        <v>0</v>
      </c>
      <c r="EI7" s="38">
        <v>0</v>
      </c>
      <c r="EJ7" s="38">
        <v>0.08</v>
      </c>
      <c r="EK7" s="38">
        <v>0.22</v>
      </c>
      <c r="EL7" s="38">
        <v>0.28000000000000003</v>
      </c>
      <c r="EM7" s="38">
        <v>0.21</v>
      </c>
      <c r="EN7" s="38">
        <v>0.25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高岡市上下水道局</cp:lastModifiedBy>
  <cp:lastPrinted>2020-01-30T05:19:56Z</cp:lastPrinted>
  <dcterms:created xsi:type="dcterms:W3CDTF">2019-12-05T04:43:54Z</dcterms:created>
  <dcterms:modified xsi:type="dcterms:W3CDTF">2020-01-30T08:03:40Z</dcterms:modified>
  <cp:category/>
</cp:coreProperties>
</file>