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◎経営比較分析表\R01\020109 公営企業に係る経営比較分析表（平成30年度決算）の分析等について\03_市町村より回答\03_魚津市\下水道（法非適用）\"/>
    </mc:Choice>
  </mc:AlternateContent>
  <workbookProtection workbookAlgorithmName="SHA-512" workbookHashValue="5cdfCObHGD5mnj1kAiKUQQr/uNiS2pyfr1dmXEn0zHyqKedUttwbqiBX/DjM9ZidfMufa+8+jzxxOV+J+3Qi1A==" workbookSaltValue="hA/ehQItC0w2uMxhL/un/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E86" i="4"/>
  <c r="AT10" i="4"/>
  <c r="W10" i="4"/>
  <c r="I10" i="4"/>
  <c r="BB8" i="4"/>
  <c r="AL8" i="4"/>
  <c r="AD8" i="4"/>
  <c r="W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<sst xmlns="http://schemas.openxmlformats.org/spreadsheetml/2006/main" count="239" uniqueCount="115">
  <si>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</si>
  <si>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</si>
  <si>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</si>
  <si>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</si>
  <si>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</si>
  <si>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</si>
  <si>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</si>
  <si>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</si>
  <si>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</si>
  <si>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</si>
  <si>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</si>
  <si>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</si>
  <si>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</si>
  <si>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</si>
  <si>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</si>
  <si>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</si>
  <si>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</si>
  <si>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</si>
  <si>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</si>
  <si>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</si>
  <si>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</si>
  <si>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</si>
  <si>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</si>
  <si>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</si>
  <si>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</si>
  <si>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</si>
  <si>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</si>
  <si>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</si>
  <si>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</si>
  <si>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</si>
  <si>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</si>
  <si>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</si>
  <si>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</si>
  <si>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</si>
  <si>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</si>
  <si>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</si>
  <si>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</si>
  <si>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</si>
  <si>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</si>
  <si>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</si>
  <si>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</si>
  <si>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</si>
  <si>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</si>
  <si>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</si>
  <si>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</si>
  <si>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</si>
  <si>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</si>
  <si>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</si>
  <si>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</si>
  <si>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</si>
  <si>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</si>
  <si>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</si>
  <si>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</si>
  <si>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</si>
  <si>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</si>
  <si>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</si>
  <si>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</si>
  <si>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</si>
  <si>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</si>
  <si>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</si>
  <si>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</si>
  <si>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</si>
  <si>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</si>
  <si>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</si>
  <si>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</si>
  <si>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</si>
  <si>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</si>
  <si>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</si>
  <si>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</si>
  <si>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</si>
  <si>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</si>
  <si>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</si>
  <si>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</si>
  <si>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</si>
  <si>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</si>
  <si>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</si>
  <si>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</si>
  <si>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</si>
  <si>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</si>
  <si>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</si>
  <si>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</si>
  <si>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</si>
  <si>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</si>
  <si>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</si>
  <si>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</si>
  <si>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</si>
  <si>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</si>
  <si>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</si>
  <si>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</si>
  <si>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</si>
  <si>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</si>
  <si>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</si>
  <si>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</si>
  <si>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</si>
  <si>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</si>
  <si>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</si>
  <si>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</si>
  <si>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</si>
  <si>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</si>
  <si>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魚津市</t>
  </si>
  <si>
    <t>法非適用</t>
  </si>
  <si>
    <t>下水道事業</t>
  </si>
  <si>
    <t>個別排水処理</t>
  </si>
  <si>
    <t>L3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</si>
  <si>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</si>
  <si>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</si>
  <si>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</si>
  <si>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</si>
  <si>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</si>
  <si>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</si>
  <si>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</si>
  <si>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</si>
  <si>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現在は法定耐用年数を経過した管路施設はない。</t>
    <phoneticPr fontId="4"/>
  </si>
  <si>
    <t>水洗化率が100％の状況下では、維持管理費の縮減が主に経営改善の有効な対策となる。人口減少の動向を把握し、将来的には施設規模の検討を行う必要がある。経営戦略は策定済みであるが、適切な時期に見直しを行い経営の健全化を図りたい。</t>
    <rPh sb="0" eb="3">
      <t>スイセンカ</t>
    </rPh>
    <rPh sb="3" eb="4">
      <t>リツ</t>
    </rPh>
    <rPh sb="10" eb="12">
      <t>ジョウキョウ</t>
    </rPh>
    <rPh sb="12" eb="13">
      <t>シタ</t>
    </rPh>
    <rPh sb="16" eb="18">
      <t>イジ</t>
    </rPh>
    <rPh sb="18" eb="20">
      <t>カンリ</t>
    </rPh>
    <rPh sb="20" eb="21">
      <t>ヒ</t>
    </rPh>
    <rPh sb="22" eb="24">
      <t>シュクゲン</t>
    </rPh>
    <rPh sb="25" eb="26">
      <t>オモ</t>
    </rPh>
    <rPh sb="27" eb="29">
      <t>ケイエイ</t>
    </rPh>
    <rPh sb="29" eb="31">
      <t>カイゼン</t>
    </rPh>
    <rPh sb="32" eb="34">
      <t>ユウコウ</t>
    </rPh>
    <rPh sb="35" eb="37">
      <t>タイサク</t>
    </rPh>
    <rPh sb="41" eb="43">
      <t>ジンコウ</t>
    </rPh>
    <rPh sb="43" eb="45">
      <t>ゲンショウ</t>
    </rPh>
    <rPh sb="46" eb="48">
      <t>ドウコウ</t>
    </rPh>
    <rPh sb="49" eb="51">
      <t>ハアク</t>
    </rPh>
    <rPh sb="53" eb="56">
      <t>ショウライテキ</t>
    </rPh>
    <rPh sb="58" eb="60">
      <t>シセツ</t>
    </rPh>
    <rPh sb="60" eb="62">
      <t>キボ</t>
    </rPh>
    <rPh sb="63" eb="65">
      <t>ケントウ</t>
    </rPh>
    <rPh sb="66" eb="67">
      <t>オコナ</t>
    </rPh>
    <rPh sb="68" eb="70">
      <t>ヒツヨウ</t>
    </rPh>
    <rPh sb="74" eb="76">
      <t>ケイエイ</t>
    </rPh>
    <rPh sb="76" eb="78">
      <t>センリャク</t>
    </rPh>
    <rPh sb="79" eb="81">
      <t>サクテイ</t>
    </rPh>
    <rPh sb="81" eb="82">
      <t>ズ</t>
    </rPh>
    <rPh sb="88" eb="90">
      <t>テキセツ</t>
    </rPh>
    <rPh sb="91" eb="93">
      <t>ジキ</t>
    </rPh>
    <rPh sb="94" eb="96">
      <t>ミナオ</t>
    </rPh>
    <rPh sb="98" eb="99">
      <t>オコナ</t>
    </rPh>
    <rPh sb="100" eb="102">
      <t>ケイエイ</t>
    </rPh>
    <rPh sb="103" eb="106">
      <t>ケンゼンカ</t>
    </rPh>
    <rPh sb="107" eb="108">
      <t>ハカ</t>
    </rPh>
    <phoneticPr fontId="4"/>
  </si>
  <si>
    <t>①収益的収支比率は、100％に満たない状況であり、今後とも維持管理費の削減に努める必要がある。
④地方債残高のうちすべてが公費負担のため、当該数値は0となる。
⑤経費回収率は類似団体平均を下回り、⑥汚水処理原価は類似団体平均を上回った。浄化槽の維持管理費が減少しているため、汚水処理原価は直近４か年度で向上しているが、経費回収率は前年を下回った。サービス供給エリアが限られ、域内人口は減少しているが、今後は料金水準の見直しの検討や、さらなる維持管理費の削減に努め数値の向上を図る必要がある。
⑦施設利用率は、類似団体よりやや高い状況である。処理水量は人口減少の影響で減少が見込まれ、将来的には施設規模について検討の必要がある。
⑧個別排水処理は、山間地で下水管の敷設が困難な地域に浄化槽敷設しており、地域の理解を得てすべての世帯で敷設を行っていることから、水洗化率は、100％に達している。　</t>
    <rPh sb="1" eb="4">
      <t>シュウエキテキ</t>
    </rPh>
    <rPh sb="4" eb="6">
      <t>シュウシ</t>
    </rPh>
    <rPh sb="6" eb="8">
      <t>ヒリツ</t>
    </rPh>
    <rPh sb="15" eb="16">
      <t>ミ</t>
    </rPh>
    <rPh sb="19" eb="21">
      <t>ジョウキョウ</t>
    </rPh>
    <rPh sb="25" eb="27">
      <t>コンゴ</t>
    </rPh>
    <rPh sb="29" eb="31">
      <t>イジ</t>
    </rPh>
    <rPh sb="31" eb="34">
      <t>カンリヒ</t>
    </rPh>
    <rPh sb="35" eb="37">
      <t>サクゲン</t>
    </rPh>
    <rPh sb="38" eb="39">
      <t>ツト</t>
    </rPh>
    <rPh sb="41" eb="43">
      <t>ヒツヨウ</t>
    </rPh>
    <rPh sb="49" eb="52">
      <t>チホウサイ</t>
    </rPh>
    <rPh sb="52" eb="54">
      <t>ザンダカ</t>
    </rPh>
    <rPh sb="61" eb="63">
      <t>コウヒ</t>
    </rPh>
    <rPh sb="63" eb="65">
      <t>フタン</t>
    </rPh>
    <rPh sb="69" eb="71">
      <t>トウガイ</t>
    </rPh>
    <rPh sb="71" eb="73">
      <t>スウチ</t>
    </rPh>
    <rPh sb="81" eb="83">
      <t>ケイヒ</t>
    </rPh>
    <rPh sb="83" eb="85">
      <t>カイシュウ</t>
    </rPh>
    <rPh sb="85" eb="86">
      <t>リツ</t>
    </rPh>
    <rPh sb="87" eb="89">
      <t>ルイジ</t>
    </rPh>
    <rPh sb="89" eb="91">
      <t>ダンタイ</t>
    </rPh>
    <rPh sb="91" eb="93">
      <t>ヘイキン</t>
    </rPh>
    <rPh sb="94" eb="96">
      <t>シタマワ</t>
    </rPh>
    <rPh sb="113" eb="115">
      <t>ウワマワ</t>
    </rPh>
    <rPh sb="122" eb="124">
      <t>イジ</t>
    </rPh>
    <rPh sb="124" eb="127">
      <t>カンリヒ</t>
    </rPh>
    <rPh sb="128" eb="130">
      <t>ゲンショウ</t>
    </rPh>
    <rPh sb="165" eb="167">
      <t>ゼンネン</t>
    </rPh>
    <rPh sb="183" eb="184">
      <t>カギ</t>
    </rPh>
    <rPh sb="187" eb="189">
      <t>イキナイ</t>
    </rPh>
    <rPh sb="189" eb="191">
      <t>ジンコウ</t>
    </rPh>
    <rPh sb="192" eb="194">
      <t>ゲンショウ</t>
    </rPh>
    <rPh sb="200" eb="202">
      <t>コンゴ</t>
    </rPh>
    <rPh sb="203" eb="205">
      <t>リョウキン</t>
    </rPh>
    <rPh sb="205" eb="207">
      <t>スイジュン</t>
    </rPh>
    <rPh sb="208" eb="210">
      <t>ミナオ</t>
    </rPh>
    <rPh sb="212" eb="214">
      <t>ケントウ</t>
    </rPh>
    <rPh sb="220" eb="222">
      <t>イジ</t>
    </rPh>
    <rPh sb="222" eb="224">
      <t>カンリ</t>
    </rPh>
    <rPh sb="224" eb="225">
      <t>ヒ</t>
    </rPh>
    <rPh sb="226" eb="228">
      <t>サクゲン</t>
    </rPh>
    <rPh sb="229" eb="230">
      <t>ツト</t>
    </rPh>
    <rPh sb="231" eb="233">
      <t>スウチ</t>
    </rPh>
    <rPh sb="234" eb="236">
      <t>コウジョウ</t>
    </rPh>
    <rPh sb="237" eb="238">
      <t>ハカ</t>
    </rPh>
    <rPh sb="239" eb="241">
      <t>ヒツヨウ</t>
    </rPh>
    <rPh sb="247" eb="249">
      <t>シセツ</t>
    </rPh>
    <rPh sb="249" eb="252">
      <t>リヨウリツ</t>
    </rPh>
    <rPh sb="254" eb="256">
      <t>ルイジ</t>
    </rPh>
    <rPh sb="256" eb="258">
      <t>ダンタイ</t>
    </rPh>
    <rPh sb="262" eb="263">
      <t>タカ</t>
    </rPh>
    <rPh sb="264" eb="266">
      <t>ジョウキョウ</t>
    </rPh>
    <rPh sb="270" eb="272">
      <t>ショリ</t>
    </rPh>
    <rPh sb="272" eb="273">
      <t>スイ</t>
    </rPh>
    <rPh sb="273" eb="274">
      <t>リョウ</t>
    </rPh>
    <rPh sb="275" eb="277">
      <t>ジンコウ</t>
    </rPh>
    <rPh sb="277" eb="279">
      <t>ゲンショウ</t>
    </rPh>
    <rPh sb="280" eb="282">
      <t>エイキョウ</t>
    </rPh>
    <rPh sb="283" eb="285">
      <t>ゲンショウ</t>
    </rPh>
    <rPh sb="286" eb="288">
      <t>ミコ</t>
    </rPh>
    <rPh sb="291" eb="294">
      <t>ショウライテキ</t>
    </rPh>
    <rPh sb="296" eb="298">
      <t>シセツ</t>
    </rPh>
    <rPh sb="298" eb="300">
      <t>キボ</t>
    </rPh>
    <rPh sb="304" eb="306">
      <t>ケントウ</t>
    </rPh>
    <rPh sb="307" eb="309">
      <t>ヒツヨウ</t>
    </rPh>
    <rPh sb="315" eb="317">
      <t>コベツ</t>
    </rPh>
    <rPh sb="317" eb="319">
      <t>ハイスイ</t>
    </rPh>
    <rPh sb="319" eb="321">
      <t>ショリ</t>
    </rPh>
    <rPh sb="327" eb="330">
      <t>ゲスイカン</t>
    </rPh>
    <rPh sb="331" eb="333">
      <t>フセツ</t>
    </rPh>
    <rPh sb="334" eb="336">
      <t>コンナン</t>
    </rPh>
    <rPh sb="337" eb="339">
      <t>チイキ</t>
    </rPh>
    <rPh sb="340" eb="342">
      <t>ジョウカ</t>
    </rPh>
    <rPh sb="362" eb="364">
      <t>セタイ</t>
    </rPh>
    <rPh sb="365" eb="367">
      <t>フセツ</t>
    </rPh>
    <rPh sb="368" eb="369">
      <t>オコナ</t>
    </rPh>
    <rPh sb="389" eb="390">
      <t>タッ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</si>
</sst>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2-4615-87B0-8CAD28A75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310400"/>
        <c:axId val="329310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2-4615-87B0-8CAD28A75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10400"/>
        <c:axId val="329310792"/>
      </c:lineChart>
      <c:dateAx>
        <c:axId val="3293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310792"/>
        <c:crosses val="autoZero"/>
        <c:auto val="1"/>
        <c:lblOffset val="100"/>
        <c:baseTimeUnit val="years"/>
      </c:dateAx>
      <c:valAx>
        <c:axId val="329310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31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52.63</c:v>
                </c:pt>
                <c:pt idx="1">
                  <c:v>52.63</c:v>
                </c:pt>
                <c:pt idx="2">
                  <c:v>52.63</c:v>
                </c:pt>
                <c:pt idx="3">
                  <c:v>57.89</c:v>
                </c:pt>
                <c:pt idx="4">
                  <c:v>61.11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95-49B6-A182-533266F70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97384"/>
        <c:axId val="493198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51.54</c:v>
                </c:pt>
                <c:pt idx="1">
                  <c:v>44.84</c:v>
                </c:pt>
                <c:pt idx="2">
                  <c:v>41.51</c:v>
                </c:pt>
                <c:pt idx="3">
                  <c:v>49.31</c:v>
                </c:pt>
                <c:pt idx="4">
                  <c:v>47.29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95-49B6-A182-533266F70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97384"/>
        <c:axId val="493198168"/>
      </c:lineChart>
      <c:dateAx>
        <c:axId val="493197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198168"/>
        <c:crosses val="autoZero"/>
        <c:auto val="1"/>
        <c:lblOffset val="100"/>
        <c:baseTimeUnit val="years"/>
      </c:dateAx>
      <c:valAx>
        <c:axId val="493198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197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49-4FA3-A1AE-E759C6B96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93856"/>
        <c:axId val="49319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71.599999999999994</c:v>
                </c:pt>
                <c:pt idx="1">
                  <c:v>67.86</c:v>
                </c:pt>
                <c:pt idx="2">
                  <c:v>68.72</c:v>
                </c:pt>
                <c:pt idx="3">
                  <c:v>57.28</c:v>
                </c:pt>
                <c:pt idx="4">
                  <c:v>57.74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49-4FA3-A1AE-E759C6B96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93856"/>
        <c:axId val="493195032"/>
      </c:lineChart>
      <c:dateAx>
        <c:axId val="49319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195032"/>
        <c:crosses val="autoZero"/>
        <c:auto val="1"/>
        <c:lblOffset val="100"/>
        <c:baseTimeUnit val="years"/>
      </c:dateAx>
      <c:valAx>
        <c:axId val="49319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19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50.86</c:v>
                </c:pt>
                <c:pt idx="2">
                  <c:v>60.2</c:v>
                </c:pt>
                <c:pt idx="3">
                  <c:v>54.76</c:v>
                </c:pt>
                <c:pt idx="4">
                  <c:v>59.74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86-4E56-8CAE-3EF7B53A0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305304"/>
        <c:axId val="32930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86-4E56-8CAE-3EF7B53A0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05304"/>
        <c:axId val="329305696"/>
      </c:lineChart>
      <c:dateAx>
        <c:axId val="329305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305696"/>
        <c:crosses val="autoZero"/>
        <c:auto val="1"/>
        <c:lblOffset val="100"/>
        <c:baseTimeUnit val="years"/>
      </c:dateAx>
      <c:valAx>
        <c:axId val="32930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305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E2-4620-BF21-0586AC09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65696"/>
        <c:axId val="49266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2-4620-BF21-0586AC09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65696"/>
        <c:axId val="492661384"/>
      </c:lineChart>
      <c:dateAx>
        <c:axId val="49266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661384"/>
        <c:crosses val="autoZero"/>
        <c:auto val="1"/>
        <c:lblOffset val="100"/>
        <c:baseTimeUnit val="years"/>
      </c:dateAx>
      <c:valAx>
        <c:axId val="49266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66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FE-4E93-ADF8-1CA5EEB15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66088"/>
        <c:axId val="49266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FE-4E93-ADF8-1CA5EEB15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66088"/>
        <c:axId val="492663344"/>
      </c:lineChart>
      <c:dateAx>
        <c:axId val="492666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663344"/>
        <c:crosses val="autoZero"/>
        <c:auto val="1"/>
        <c:lblOffset val="100"/>
        <c:baseTimeUnit val="years"/>
      </c:dateAx>
      <c:valAx>
        <c:axId val="49266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666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A5-4F57-A5C9-8329AD62E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64520"/>
        <c:axId val="49266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A5-4F57-A5C9-8329AD62E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64520"/>
        <c:axId val="492664128"/>
      </c:lineChart>
      <c:dateAx>
        <c:axId val="49266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664128"/>
        <c:crosses val="autoZero"/>
        <c:auto val="1"/>
        <c:lblOffset val="100"/>
        <c:baseTimeUnit val="years"/>
      </c:dateAx>
      <c:valAx>
        <c:axId val="49266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66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A8-4E09-97BC-8687EC28D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65304"/>
        <c:axId val="49266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A8-4E09-97BC-8687EC28D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65304"/>
        <c:axId val="492661776"/>
      </c:lineChart>
      <c:dateAx>
        <c:axId val="492665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661776"/>
        <c:crosses val="autoZero"/>
        <c:auto val="1"/>
        <c:lblOffset val="100"/>
        <c:baseTimeUnit val="years"/>
      </c:dateAx>
      <c:valAx>
        <c:axId val="49266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665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AE-4D0C-8F24-ED94B10A0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60992"/>
        <c:axId val="492662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760.12</c:v>
                </c:pt>
                <c:pt idx="1">
                  <c:v>492.59</c:v>
                </c:pt>
                <c:pt idx="2">
                  <c:v>503.8</c:v>
                </c:pt>
                <c:pt idx="3">
                  <c:v>768.3</c:v>
                </c:pt>
                <c:pt idx="4">
                  <c:v>918.36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AE-4D0C-8F24-ED94B10A0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60992"/>
        <c:axId val="492662168"/>
      </c:lineChart>
      <c:dateAx>
        <c:axId val="49266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662168"/>
        <c:crosses val="autoZero"/>
        <c:auto val="1"/>
        <c:lblOffset val="100"/>
        <c:baseTimeUnit val="years"/>
      </c:dateAx>
      <c:valAx>
        <c:axId val="492662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66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59.77</c:v>
                </c:pt>
                <c:pt idx="1">
                  <c:v>30.49</c:v>
                </c:pt>
                <c:pt idx="2">
                  <c:v>37.99</c:v>
                </c:pt>
                <c:pt idx="3">
                  <c:v>44.03</c:v>
                </c:pt>
                <c:pt idx="4">
                  <c:v>42.24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A3-4E68-8A8E-33D5B144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92288"/>
        <c:axId val="49319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50.17</c:v>
                </c:pt>
                <c:pt idx="1">
                  <c:v>46.53</c:v>
                </c:pt>
                <c:pt idx="2">
                  <c:v>51.58</c:v>
                </c:pt>
                <c:pt idx="3">
                  <c:v>53.36</c:v>
                </c:pt>
                <c:pt idx="4">
                  <c:v>50.94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A3-4E68-8A8E-33D5B144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92288"/>
        <c:axId val="493195816"/>
      </c:lineChart>
      <c:dateAx>
        <c:axId val="49319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195816"/>
        <c:crosses val="autoZero"/>
        <c:auto val="1"/>
        <c:lblOffset val="100"/>
        <c:baseTimeUnit val="years"/>
      </c:dateAx>
      <c:valAx>
        <c:axId val="49319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19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305.81</c:v>
                </c:pt>
                <c:pt idx="1">
                  <c:v>588.64</c:v>
                </c:pt>
                <c:pt idx="2">
                  <c:v>507.49</c:v>
                </c:pt>
                <c:pt idx="3">
                  <c:v>442.62</c:v>
                </c:pt>
                <c:pt idx="4">
                  <c:v>378.78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41-436A-97B3-87E0D0102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91896"/>
        <c:axId val="49319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329.08</c:v>
                </c:pt>
                <c:pt idx="1">
                  <c:v>373.71</c:v>
                </c:pt>
                <c:pt idx="2">
                  <c:v>333.58</c:v>
                </c:pt>
                <c:pt idx="3">
                  <c:v>347.38</c:v>
                </c:pt>
                <c:pt idx="4">
                  <c:v>371.2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41-436A-97B3-87E0D0102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91896"/>
        <c:axId val="493196208"/>
      </c:lineChart>
      <c:dateAx>
        <c:axId val="493191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196208"/>
        <c:crosses val="autoZero"/>
        <c:auto val="1"/>
        <c:lblOffset val="100"/>
        <c:baseTimeUnit val="years"/>
      </c:dateAx>
      <c:valAx>
        <c:axId val="49319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191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1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富山県　魚津市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42132</v>
      </c>
      <c r="AM8" s="50"/>
      <c r="AN8" s="50"/>
      <c r="AO8" s="50"/>
      <c r="AP8" s="50"/>
      <c r="AQ8" s="50"/>
      <c r="AR8" s="50"/>
      <c r="AS8" s="50"/>
      <c r="AT8" s="45">
        <f>データ!T6</f>
        <v>200.61</v>
      </c>
      <c r="AU8" s="45"/>
      <c r="AV8" s="45"/>
      <c r="AW8" s="45"/>
      <c r="AX8" s="45"/>
      <c r="AY8" s="45"/>
      <c r="AZ8" s="45"/>
      <c r="BA8" s="45"/>
      <c r="BB8" s="45">
        <f>データ!U6</f>
        <v>210.02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0.11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3550</v>
      </c>
      <c r="AE10" s="50"/>
      <c r="AF10" s="50"/>
      <c r="AG10" s="50"/>
      <c r="AH10" s="50"/>
      <c r="AI10" s="50"/>
      <c r="AJ10" s="50"/>
      <c r="AK10" s="2"/>
      <c r="AL10" s="50">
        <f>データ!V6</f>
        <v>45</v>
      </c>
      <c r="AM10" s="50"/>
      <c r="AN10" s="50"/>
      <c r="AO10" s="50"/>
      <c r="AP10" s="50"/>
      <c r="AQ10" s="50"/>
      <c r="AR10" s="50"/>
      <c r="AS10" s="50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2250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3" t="s">
        <v>114</v>
      </c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3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3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3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3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3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3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3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3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3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3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3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3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3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3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3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3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3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3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3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3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3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3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3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3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3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3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3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【860.68】</v>
      </c>
      <c r="I86" s="26" t="str">
        <f>データ!CA6</f>
        <v>【52.12】</v>
      </c>
      <c r="J86" s="26" t="str">
        <f>データ!CL6</f>
        <v>【299.14】</v>
      </c>
      <c r="K86" s="26" t="str">
        <f>データ!CW6</f>
        <v>【50.35】</v>
      </c>
      <c r="L86" s="26" t="str">
        <f>データ!DH6</f>
        <v>【81.14】</v>
      </c>
      <c r="M86" s="26" t="s">
        <v>44</v>
      </c>
      <c r="N86" s="26" t="s">
        <v>45</v>
      </c>
      <c r="O86" s="26" t="str">
        <f>データ!EO6</f>
        <v>【-】</v>
      </c>
    </row>
  </sheetData>
  <sheetProtection algorithmName="SHA-512" hashValue="5T+ejvmyYJDIpR4+yfw7SO5gfAu4Ybt8CLoa/ymeJGCCVLZhAG+QWMh6TAiEmoZjFxmmLFRcimE8xCl8jesY+g==" saltValue="Snz2RjMUoQr8heIYRJM1A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162043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富山県　魚津市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0.11</v>
      </c>
      <c r="Q6" s="34">
        <f t="shared" si="3"/>
        <v>100</v>
      </c>
      <c r="R6" s="34">
        <f t="shared" si="3"/>
        <v>3550</v>
      </c>
      <c r="S6" s="34">
        <f t="shared" si="3"/>
        <v>42132</v>
      </c>
      <c r="T6" s="34">
        <f t="shared" si="3"/>
        <v>200.61</v>
      </c>
      <c r="U6" s="34">
        <f t="shared" si="3"/>
        <v>210.02</v>
      </c>
      <c r="V6" s="34">
        <f t="shared" si="3"/>
        <v>45</v>
      </c>
      <c r="W6" s="34">
        <f t="shared" si="3"/>
        <v>0.02</v>
      </c>
      <c r="X6" s="34">
        <f t="shared" si="3"/>
        <v>2250</v>
      </c>
      <c r="Y6" s="35">
        <f>IF(Y7="",NA(),Y7)</f>
        <v>100</v>
      </c>
      <c r="Z6" s="35">
        <f t="shared" ref="Z6:AH6" si="4">IF(Z7="",NA(),Z7)</f>
        <v>50.86</v>
      </c>
      <c r="AA6" s="35">
        <f t="shared" si="4"/>
        <v>60.2</v>
      </c>
      <c r="AB6" s="35">
        <f t="shared" si="4"/>
        <v>54.76</v>
      </c>
      <c r="AC6" s="35">
        <f t="shared" si="4"/>
        <v>59.74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760.12</v>
      </c>
      <c r="BL6" s="35">
        <f t="shared" si="7"/>
        <v>492.59</v>
      </c>
      <c r="BM6" s="35">
        <f t="shared" si="7"/>
        <v>503.8</v>
      </c>
      <c r="BN6" s="35">
        <f t="shared" si="7"/>
        <v>768.3</v>
      </c>
      <c r="BO6" s="35">
        <f t="shared" si="7"/>
        <v>918.36</v>
      </c>
      <c r="BP6" s="34" t="str">
        <f>IF(BP7="","",IF(BP7="-","【-】","【"&amp;SUBSTITUTE(TEXT(BP7,"#,##0.00"),"-","△")&amp;"】"))</f>
        <v>【860.68】</v>
      </c>
      <c r="BQ6" s="35">
        <f>IF(BQ7="",NA(),BQ7)</f>
        <v>59.77</v>
      </c>
      <c r="BR6" s="35">
        <f t="shared" ref="BR6:BZ6" si="8">IF(BR7="",NA(),BR7)</f>
        <v>30.49</v>
      </c>
      <c r="BS6" s="35">
        <f t="shared" si="8"/>
        <v>37.99</v>
      </c>
      <c r="BT6" s="35">
        <f t="shared" si="8"/>
        <v>44.03</v>
      </c>
      <c r="BU6" s="35">
        <f t="shared" si="8"/>
        <v>42.24</v>
      </c>
      <c r="BV6" s="35">
        <f t="shared" si="8"/>
        <v>50.17</v>
      </c>
      <c r="BW6" s="35">
        <f t="shared" si="8"/>
        <v>46.53</v>
      </c>
      <c r="BX6" s="35">
        <f t="shared" si="8"/>
        <v>51.58</v>
      </c>
      <c r="BY6" s="35">
        <f t="shared" si="8"/>
        <v>53.36</v>
      </c>
      <c r="BZ6" s="35">
        <f t="shared" si="8"/>
        <v>50.94</v>
      </c>
      <c r="CA6" s="34" t="str">
        <f>IF(CA7="","",IF(CA7="-","【-】","【"&amp;SUBSTITUTE(TEXT(CA7,"#,##0.00"),"-","△")&amp;"】"))</f>
        <v>【52.12】</v>
      </c>
      <c r="CB6" s="35">
        <f>IF(CB7="",NA(),CB7)</f>
        <v>305.81</v>
      </c>
      <c r="CC6" s="35">
        <f t="shared" ref="CC6:CK6" si="9">IF(CC7="",NA(),CC7)</f>
        <v>588.64</v>
      </c>
      <c r="CD6" s="35">
        <f t="shared" si="9"/>
        <v>507.49</v>
      </c>
      <c r="CE6" s="35">
        <f t="shared" si="9"/>
        <v>442.62</v>
      </c>
      <c r="CF6" s="35">
        <f t="shared" si="9"/>
        <v>378.78</v>
      </c>
      <c r="CG6" s="35">
        <f t="shared" si="9"/>
        <v>329.08</v>
      </c>
      <c r="CH6" s="35">
        <f t="shared" si="9"/>
        <v>373.71</v>
      </c>
      <c r="CI6" s="35">
        <f t="shared" si="9"/>
        <v>333.58</v>
      </c>
      <c r="CJ6" s="35">
        <f t="shared" si="9"/>
        <v>347.38</v>
      </c>
      <c r="CK6" s="35">
        <f t="shared" si="9"/>
        <v>371.2</v>
      </c>
      <c r="CL6" s="34" t="str">
        <f>IF(CL7="","",IF(CL7="-","【-】","【"&amp;SUBSTITUTE(TEXT(CL7,"#,##0.00"),"-","△")&amp;"】"))</f>
        <v>【299.14】</v>
      </c>
      <c r="CM6" s="35">
        <f>IF(CM7="",NA(),CM7)</f>
        <v>52.63</v>
      </c>
      <c r="CN6" s="35">
        <f t="shared" ref="CN6:CV6" si="10">IF(CN7="",NA(),CN7)</f>
        <v>52.63</v>
      </c>
      <c r="CO6" s="35">
        <f t="shared" si="10"/>
        <v>52.63</v>
      </c>
      <c r="CP6" s="35">
        <f t="shared" si="10"/>
        <v>57.89</v>
      </c>
      <c r="CQ6" s="35">
        <f t="shared" si="10"/>
        <v>61.11</v>
      </c>
      <c r="CR6" s="35">
        <f t="shared" si="10"/>
        <v>51.54</v>
      </c>
      <c r="CS6" s="35">
        <f t="shared" si="10"/>
        <v>44.84</v>
      </c>
      <c r="CT6" s="35">
        <f t="shared" si="10"/>
        <v>41.51</v>
      </c>
      <c r="CU6" s="35">
        <f t="shared" si="10"/>
        <v>49.31</v>
      </c>
      <c r="CV6" s="35">
        <f t="shared" si="10"/>
        <v>47.29</v>
      </c>
      <c r="CW6" s="34" t="str">
        <f>IF(CW7="","",IF(CW7="-","【-】","【"&amp;SUBSTITUTE(TEXT(CW7,"#,##0.00"),"-","△")&amp;"】"))</f>
        <v>【50.35】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71.599999999999994</v>
      </c>
      <c r="DD6" s="35">
        <f t="shared" si="11"/>
        <v>67.86</v>
      </c>
      <c r="DE6" s="35">
        <f t="shared" si="11"/>
        <v>68.72</v>
      </c>
      <c r="DF6" s="35">
        <f t="shared" si="11"/>
        <v>57.28</v>
      </c>
      <c r="DG6" s="35">
        <f t="shared" si="11"/>
        <v>57.74</v>
      </c>
      <c r="DH6" s="34" t="str">
        <f>IF(DH7="","",IF(DH7="-","【-】","【"&amp;SUBSTITUTE(TEXT(DH7,"#,##0.00"),"-","△")&amp;"】"))</f>
        <v>【81.14】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162043</v>
      </c>
      <c r="D7" s="37">
        <v>47</v>
      </c>
      <c r="E7" s="37">
        <v>18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0.11</v>
      </c>
      <c r="Q7" s="38">
        <v>100</v>
      </c>
      <c r="R7" s="38">
        <v>3550</v>
      </c>
      <c r="S7" s="38">
        <v>42132</v>
      </c>
      <c r="T7" s="38">
        <v>200.61</v>
      </c>
      <c r="U7" s="38">
        <v>210.02</v>
      </c>
      <c r="V7" s="38">
        <v>45</v>
      </c>
      <c r="W7" s="38">
        <v>0.02</v>
      </c>
      <c r="X7" s="38">
        <v>2250</v>
      </c>
      <c r="Y7" s="38">
        <v>100</v>
      </c>
      <c r="Z7" s="38">
        <v>50.86</v>
      </c>
      <c r="AA7" s="38">
        <v>60.2</v>
      </c>
      <c r="AB7" s="38">
        <v>54.76</v>
      </c>
      <c r="AC7" s="38">
        <v>59.74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760.12</v>
      </c>
      <c r="BL7" s="38">
        <v>492.59</v>
      </c>
      <c r="BM7" s="38">
        <v>503.8</v>
      </c>
      <c r="BN7" s="38">
        <v>768.3</v>
      </c>
      <c r="BO7" s="38">
        <v>918.36</v>
      </c>
      <c r="BP7" s="38">
        <v>860.68</v>
      </c>
      <c r="BQ7" s="38">
        <v>59.77</v>
      </c>
      <c r="BR7" s="38">
        <v>30.49</v>
      </c>
      <c r="BS7" s="38">
        <v>37.99</v>
      </c>
      <c r="BT7" s="38">
        <v>44.03</v>
      </c>
      <c r="BU7" s="38">
        <v>42.24</v>
      </c>
      <c r="BV7" s="38">
        <v>50.17</v>
      </c>
      <c r="BW7" s="38">
        <v>46.53</v>
      </c>
      <c r="BX7" s="38">
        <v>51.58</v>
      </c>
      <c r="BY7" s="38">
        <v>53.36</v>
      </c>
      <c r="BZ7" s="38">
        <v>50.94</v>
      </c>
      <c r="CA7" s="38">
        <v>52.12</v>
      </c>
      <c r="CB7" s="38">
        <v>305.81</v>
      </c>
      <c r="CC7" s="38">
        <v>588.64</v>
      </c>
      <c r="CD7" s="38">
        <v>507.49</v>
      </c>
      <c r="CE7" s="38">
        <v>442.62</v>
      </c>
      <c r="CF7" s="38">
        <v>378.78</v>
      </c>
      <c r="CG7" s="38">
        <v>329.08</v>
      </c>
      <c r="CH7" s="38">
        <v>373.71</v>
      </c>
      <c r="CI7" s="38">
        <v>333.58</v>
      </c>
      <c r="CJ7" s="38">
        <v>347.38</v>
      </c>
      <c r="CK7" s="38">
        <v>371.2</v>
      </c>
      <c r="CL7" s="38">
        <v>299.14</v>
      </c>
      <c r="CM7" s="38">
        <v>52.63</v>
      </c>
      <c r="CN7" s="38">
        <v>52.63</v>
      </c>
      <c r="CO7" s="38">
        <v>52.63</v>
      </c>
      <c r="CP7" s="38">
        <v>57.89</v>
      </c>
      <c r="CQ7" s="38">
        <v>61.11</v>
      </c>
      <c r="CR7" s="38">
        <v>51.54</v>
      </c>
      <c r="CS7" s="38">
        <v>44.84</v>
      </c>
      <c r="CT7" s="38">
        <v>41.51</v>
      </c>
      <c r="CU7" s="38">
        <v>49.31</v>
      </c>
      <c r="CV7" s="38">
        <v>47.29</v>
      </c>
      <c r="CW7" s="38">
        <v>50.35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71.599999999999994</v>
      </c>
      <c r="DD7" s="38">
        <v>67.86</v>
      </c>
      <c r="DE7" s="38">
        <v>68.72</v>
      </c>
      <c r="DF7" s="38">
        <v>57.28</v>
      </c>
      <c r="DG7" s="38">
        <v>57.74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dcterms:created xsi:type="dcterms:W3CDTF">2019-12-05T05:31:38Z</dcterms:created>
  <dcterms:modified xsi:type="dcterms:W3CDTF">2020-03-03T02:56:26Z</dcterms:modified>
  <cp:category/>
</cp:coreProperties>
</file>