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3"/>
  <workbookPr/>
  <mc:AlternateContent xmlns:mc="http://schemas.openxmlformats.org/markup-compatibility/2006">
    <mc:Choice Requires="x15">
      <x15ac:absPath xmlns:x15ac="http://schemas.microsoft.com/office/spreadsheetml/2010/11/ac" url="C:\Users\211001\Desktop\【131(金)〆】公営企業に係る経営比較分析表（平成30年度決算）の分析等について\県へ回答\"/>
    </mc:Choice>
  </mc:AlternateContent>
  <xr:revisionPtr revIDLastSave="0" documentId="13_ncr:1_{567648DA-4EAA-4AAE-A0E0-850F39652B46}" xr6:coauthVersionLast="36" xr6:coauthVersionMax="36" xr10:uidLastSave="{00000000-0000-0000-0000-000000000000}"/>
  <workbookProtection workbookAlgorithmName="SHA-512" workbookHashValue="PEClj27qfZHyFM81ZsA+jn1Ta7+V6D6r2WIaFGeuxiqhADTIgnwGnwTE0EhJ2XEkWLnPzDszEpYzdpTR7pUZjg==" workbookSaltValue="5HhTlFfXFU1tN04nStEdYA==" workbookSpinCount="100000" lockStructure="1"/>
  <bookViews>
    <workbookView xWindow="0" yWindow="0" windowWidth="15360" windowHeight="7635"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AL10" i="4" s="1"/>
  <c r="T6" i="5"/>
  <c r="S6" i="5"/>
  <c r="R6" i="5"/>
  <c r="AL8" i="4" s="1"/>
  <c r="Q6" i="5"/>
  <c r="P6" i="5"/>
  <c r="O6" i="5"/>
  <c r="N6" i="5"/>
  <c r="B10" i="4" s="1"/>
  <c r="M6" i="5"/>
  <c r="AD8" i="4" s="1"/>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E85" i="4"/>
  <c r="BB10" i="4"/>
  <c r="W10" i="4"/>
  <c r="P10" i="4"/>
  <c r="I10" i="4"/>
  <c r="BB8" i="4"/>
  <c r="AT8" i="4"/>
  <c r="W8" i="4"/>
  <c r="P8" i="4"/>
  <c r="B6" i="4"/>
  <c r="C10" i="5" l="1"/>
  <c r="D10" i="5"/>
  <c r="E10" i="5"/>
  <c r="B10" i="5"/>
</calcChain>
</file>

<file path=xl/sharedStrings.xml><?xml version="1.0" encoding="utf-8"?>
<sst xmlns="http://schemas.openxmlformats.org/spreadsheetml/2006/main" count="225" uniqueCount="112">
  <si>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</si>
  <si>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</si>
  <si>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</si>
  <si>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</si>
  <si>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</si>
  <si>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</si>
  <si>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</si>
  <si>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</si>
  <si>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</si>
  <si>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</si>
  <si>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</si>
  <si>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</si>
  <si>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</si>
  <si>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</si>
  <si>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</si>
  <si>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</si>
  <si>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</si>
  <si>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</si>
  <si>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</si>
  <si>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</si>
  <si>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</si>
  <si>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</si>
  <si>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</si>
  <si>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</si>
  <si>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</si>
  <si>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</si>
  <si>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</si>
  <si>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</si>
  <si>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</si>
  <si>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</si>
  <si>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</si>
  <si>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</si>
  <si>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</si>
  <si>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</si>
  <si>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</si>
  <si>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</si>
  <si>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</si>
  <si>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</si>
  <si>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</si>
  <si>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</si>
  <si>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</si>
  <si>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</si>
  <si>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</si>
  <si>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</si>
  <si>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</si>
  <si>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</si>
  <si>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</si>
  <si>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</si>
  <si>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</si>
  <si>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</si>
  <si>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</si>
  <si>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</si>
  <si>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</si>
  <si>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</si>
  <si>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</si>
  <si>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</si>
  <si>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</si>
  <si>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</si>
  <si>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</si>
  <si>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</si>
  <si>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</si>
  <si>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</si>
  <si>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</si>
  <si>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</si>
  <si>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</si>
  <si>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</si>
  <si>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</si>
  <si>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</si>
  <si>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</si>
  <si>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</si>
  <si>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</si>
  <si>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</si>
  <si>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</si>
  <si>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</si>
  <si>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</si>
  <si>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</si>
  <si>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</si>
  <si>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</si>
  <si>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</si>
  <si>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</si>
  <si>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</si>
  <si>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</si>
  <si>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</si>
  <si>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</si>
  <si>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</si>
  <si>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</si>
  <si>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</si>
  <si>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</si>
  <si>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</si>
  <si>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</si>
  <si>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</si>
  <si>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</si>
  <si>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</si>
  <si>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</si>
  <si>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</si>
  <si>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</si>
  <si>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黒部市</t>
  </si>
  <si>
    <t>法非適用</t>
  </si>
  <si>
    <t>水道事業</t>
  </si>
  <si>
    <t>簡易水道事業</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</si>
  <si>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</si>
  <si>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</si>
  <si>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</si>
  <si>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</si>
  <si>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</si>
  <si>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</si>
  <si>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</si>
  <si>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</si>
  <si>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</si>
  <si>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平成28年度からの料金改定により、収益的収支比率は大きく改善しているが、給水収益以外の収入もあることから、更なる経営の改善が求められる。
　企業債残高対給水収益比率は、類似団体より大きく下回っているが、老朽化施設の更新を進めていく必要があることから、増加傾向にある。
　料金回収率は、料金改定の影響により改善傾向ではあるが、平成30年度は暖冬の影響で有収水量が減少したことから、対前年では減少している。
　施設利用率は、人口減少により減少傾向となっており、効率的な運用にむけ対策を講じる必要がある。
　有収率は、類似団体平均より高い水準にあるが、今後も漏水調査や老朽化した管路の更新を計画的に行い、有収率の向上に努める。</t>
    <rPh sb="1" eb="3">
      <t>ヘイセイ</t>
    </rPh>
    <rPh sb="5" eb="7">
      <t>ネンド</t>
    </rPh>
    <rPh sb="10" eb="12">
      <t>リョウキン</t>
    </rPh>
    <rPh sb="12" eb="14">
      <t>カイテイ</t>
    </rPh>
    <rPh sb="18" eb="21">
      <t>シュウエキテキ</t>
    </rPh>
    <rPh sb="21" eb="23">
      <t>シュウシ</t>
    </rPh>
    <rPh sb="23" eb="25">
      <t>ヒリツ</t>
    </rPh>
    <rPh sb="26" eb="27">
      <t>オオ</t>
    </rPh>
    <rPh sb="29" eb="31">
      <t>カイゼン</t>
    </rPh>
    <rPh sb="37" eb="39">
      <t>キュウスイ</t>
    </rPh>
    <rPh sb="39" eb="41">
      <t>シュウエキ</t>
    </rPh>
    <rPh sb="41" eb="43">
      <t>イガイ</t>
    </rPh>
    <rPh sb="44" eb="46">
      <t>シュウニュウ</t>
    </rPh>
    <rPh sb="54" eb="55">
      <t>サラ</t>
    </rPh>
    <rPh sb="57" eb="59">
      <t>ケイエイ</t>
    </rPh>
    <rPh sb="60" eb="62">
      <t>カイゼン</t>
    </rPh>
    <rPh sb="63" eb="64">
      <t>モト</t>
    </rPh>
    <rPh sb="71" eb="73">
      <t>キギョウ</t>
    </rPh>
    <rPh sb="73" eb="74">
      <t>サイ</t>
    </rPh>
    <rPh sb="74" eb="76">
      <t>ザンダカ</t>
    </rPh>
    <rPh sb="76" eb="77">
      <t>タイ</t>
    </rPh>
    <rPh sb="77" eb="79">
      <t>キュウスイ</t>
    </rPh>
    <rPh sb="79" eb="81">
      <t>シュウエキ</t>
    </rPh>
    <rPh sb="81" eb="83">
      <t>ヒリツ</t>
    </rPh>
    <rPh sb="85" eb="87">
      <t>ルイジ</t>
    </rPh>
    <rPh sb="87" eb="89">
      <t>ダンタイ</t>
    </rPh>
    <rPh sb="91" eb="92">
      <t>オオ</t>
    </rPh>
    <rPh sb="94" eb="96">
      <t>シタマワ</t>
    </rPh>
    <rPh sb="102" eb="104">
      <t>ロウキュウ</t>
    </rPh>
    <rPh sb="104" eb="105">
      <t>カ</t>
    </rPh>
    <rPh sb="105" eb="107">
      <t>シセツ</t>
    </rPh>
    <rPh sb="108" eb="110">
      <t>コウシン</t>
    </rPh>
    <rPh sb="111" eb="112">
      <t>スス</t>
    </rPh>
    <rPh sb="116" eb="118">
      <t>ヒツヨウ</t>
    </rPh>
    <rPh sb="126" eb="128">
      <t>ゾウカ</t>
    </rPh>
    <rPh sb="128" eb="130">
      <t>ケイコウ</t>
    </rPh>
    <rPh sb="136" eb="138">
      <t>リョウキン</t>
    </rPh>
    <rPh sb="138" eb="140">
      <t>カイシュウ</t>
    </rPh>
    <rPh sb="140" eb="141">
      <t>リツ</t>
    </rPh>
    <rPh sb="143" eb="145">
      <t>リョウキン</t>
    </rPh>
    <rPh sb="145" eb="147">
      <t>カイテイ</t>
    </rPh>
    <rPh sb="148" eb="150">
      <t>エイキョウ</t>
    </rPh>
    <rPh sb="153" eb="155">
      <t>カイゼン</t>
    </rPh>
    <rPh sb="155" eb="157">
      <t>ケイコウ</t>
    </rPh>
    <rPh sb="163" eb="165">
      <t>ヘイセイ</t>
    </rPh>
    <rPh sb="167" eb="169">
      <t>ネンド</t>
    </rPh>
    <rPh sb="170" eb="172">
      <t>ダントウ</t>
    </rPh>
    <rPh sb="173" eb="175">
      <t>エイキョウ</t>
    </rPh>
    <rPh sb="176" eb="178">
      <t>ユウシュウ</t>
    </rPh>
    <rPh sb="178" eb="180">
      <t>スイリョウ</t>
    </rPh>
    <rPh sb="181" eb="183">
      <t>ゲンショウ</t>
    </rPh>
    <rPh sb="190" eb="191">
      <t>タイ</t>
    </rPh>
    <rPh sb="195" eb="197">
      <t>ゲンショウ</t>
    </rPh>
    <rPh sb="204" eb="206">
      <t>シセツ</t>
    </rPh>
    <rPh sb="206" eb="209">
      <t>リヨウリツ</t>
    </rPh>
    <rPh sb="211" eb="213">
      <t>ジンコウ</t>
    </rPh>
    <rPh sb="213" eb="215">
      <t>ゲンショウ</t>
    </rPh>
    <rPh sb="218" eb="220">
      <t>ゲンショウ</t>
    </rPh>
    <rPh sb="220" eb="222">
      <t>ケイコウ</t>
    </rPh>
    <rPh sb="229" eb="232">
      <t>コウリツテキ</t>
    </rPh>
    <rPh sb="233" eb="235">
      <t>ウンヨウ</t>
    </rPh>
    <rPh sb="238" eb="240">
      <t>タイサク</t>
    </rPh>
    <rPh sb="241" eb="242">
      <t>コウ</t>
    </rPh>
    <rPh sb="244" eb="246">
      <t>ヒツヨウ</t>
    </rPh>
    <rPh sb="252" eb="255">
      <t>ユウシュウリツ</t>
    </rPh>
    <rPh sb="257" eb="259">
      <t>ルイジ</t>
    </rPh>
    <rPh sb="259" eb="261">
      <t>ダンタイ</t>
    </rPh>
    <rPh sb="261" eb="263">
      <t>ヘイキン</t>
    </rPh>
    <rPh sb="265" eb="266">
      <t>タカ</t>
    </rPh>
    <rPh sb="267" eb="269">
      <t>スイジュン</t>
    </rPh>
    <rPh sb="274" eb="276">
      <t>コンゴ</t>
    </rPh>
    <rPh sb="277" eb="279">
      <t>ロウスイ</t>
    </rPh>
    <rPh sb="279" eb="281">
      <t>チョウサ</t>
    </rPh>
    <rPh sb="282" eb="285">
      <t>ロウキュウカ</t>
    </rPh>
    <rPh sb="287" eb="289">
      <t>カンロ</t>
    </rPh>
    <rPh sb="290" eb="292">
      <t>コウシン</t>
    </rPh>
    <rPh sb="293" eb="296">
      <t>ケイカクテキ</t>
    </rPh>
    <rPh sb="297" eb="298">
      <t>オコナ</t>
    </rPh>
    <phoneticPr fontId="4"/>
  </si>
  <si>
    <t>管路更新率は類似団体平均より高い水準であるが、今後とも配水場設備の更新と併せて計画的に更新していく必要がある。</t>
    <rPh sb="0" eb="2">
      <t>カンロ</t>
    </rPh>
    <rPh sb="2" eb="4">
      <t>コウシン</t>
    </rPh>
    <rPh sb="4" eb="5">
      <t>リツ</t>
    </rPh>
    <rPh sb="6" eb="8">
      <t>ルイジ</t>
    </rPh>
    <rPh sb="8" eb="10">
      <t>ダンタイ</t>
    </rPh>
    <rPh sb="10" eb="12">
      <t>ヘイキン</t>
    </rPh>
    <rPh sb="14" eb="15">
      <t>タカ</t>
    </rPh>
    <rPh sb="16" eb="18">
      <t>スイジュン</t>
    </rPh>
    <rPh sb="23" eb="25">
      <t>コンゴ</t>
    </rPh>
    <rPh sb="27" eb="29">
      <t>ハイスイ</t>
    </rPh>
    <rPh sb="29" eb="30">
      <t>ジョウ</t>
    </rPh>
    <rPh sb="30" eb="32">
      <t>セツビ</t>
    </rPh>
    <rPh sb="33" eb="35">
      <t>コウシン</t>
    </rPh>
    <rPh sb="36" eb="37">
      <t>アワ</t>
    </rPh>
    <rPh sb="39" eb="42">
      <t>ケイカクテキ</t>
    </rPh>
    <rPh sb="43" eb="45">
      <t>コウシン</t>
    </rPh>
    <rPh sb="49" eb="51">
      <t>ヒツヨウ</t>
    </rPh>
    <phoneticPr fontId="4"/>
  </si>
  <si>
    <t>　今後の人口減少や節水型水道施設の普及により、給水収益の更なる減少が見込まれる中、老朽化した設備機器や管路更新のための財源を確保するため、料金改定を含めた検討が必要である。
　なお、経営戦略については、令和２年度策定予定である。</t>
    <rPh sb="1" eb="3">
      <t>コンゴ</t>
    </rPh>
    <rPh sb="4" eb="6">
      <t>ジンコウ</t>
    </rPh>
    <rPh sb="6" eb="8">
      <t>ゲンショウ</t>
    </rPh>
    <rPh sb="9" eb="12">
      <t>セッスイガタ</t>
    </rPh>
    <rPh sb="12" eb="14">
      <t>スイドウ</t>
    </rPh>
    <rPh sb="14" eb="16">
      <t>シセツ</t>
    </rPh>
    <rPh sb="17" eb="19">
      <t>フキュウ</t>
    </rPh>
    <rPh sb="23" eb="25">
      <t>キュウスイ</t>
    </rPh>
    <rPh sb="25" eb="27">
      <t>シュウエキ</t>
    </rPh>
    <rPh sb="28" eb="29">
      <t>サラ</t>
    </rPh>
    <rPh sb="31" eb="33">
      <t>ゲンショウ</t>
    </rPh>
    <rPh sb="34" eb="36">
      <t>ミコ</t>
    </rPh>
    <rPh sb="39" eb="40">
      <t>ナカ</t>
    </rPh>
    <rPh sb="41" eb="44">
      <t>ロウキュウカ</t>
    </rPh>
    <rPh sb="46" eb="48">
      <t>セツビ</t>
    </rPh>
    <rPh sb="48" eb="50">
      <t>キキ</t>
    </rPh>
    <rPh sb="51" eb="53">
      <t>カンロ</t>
    </rPh>
    <rPh sb="53" eb="55">
      <t>コウシン</t>
    </rPh>
    <rPh sb="59" eb="61">
      <t>ザイゲン</t>
    </rPh>
    <rPh sb="62" eb="64">
      <t>カクホ</t>
    </rPh>
    <rPh sb="69" eb="71">
      <t>リョウキン</t>
    </rPh>
    <rPh sb="71" eb="73">
      <t>カイテイ</t>
    </rPh>
    <rPh sb="74" eb="75">
      <t>フク</t>
    </rPh>
    <rPh sb="77" eb="79">
      <t>ケントウ</t>
    </rPh>
    <rPh sb="80" eb="82">
      <t>ヒツヨウ</t>
    </rPh>
    <rPh sb="91" eb="93">
      <t>ケイエイ</t>
    </rPh>
    <rPh sb="93" eb="95">
      <t>センリャク</t>
    </rPh>
    <rPh sb="101" eb="103">
      <t>レイワ</t>
    </rPh>
    <rPh sb="104" eb="106">
      <t>ネンド</t>
    </rPh>
    <rPh sb="106" eb="108">
      <t>サクテイ</t>
    </rPh>
    <rPh sb="108" eb="110">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</si>
</sst>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formatCode="#,##0.00;&quot;△&quot;#,##0.00;&quot;-&quot;">
                  <c:v>0.22</c:v>
                </c:pt>
                <c:pt idx="1">
                  <c:v>0</c:v>
                </c:pt>
                <c:pt idx="2" formatCode="#,##0.00;&quot;△&quot;#,##0.00;&quot;-&quot;">
                  <c:v>0.25</c:v>
                </c:pt>
                <c:pt idx="3" formatCode="#,##0.00;&quot;△&quot;#,##0.00;&quot;-&quot;">
                  <c:v>0.9</c:v>
                </c:pt>
                <c:pt idx="4" formatCode="#,##0.00;&quot;△&quot;#,##0.00;&quot;-&quot;">
                  <c:v>0.83</c:v>
                </c:pt>
              </c:numCache>
            </c:numRef>
          </c:val>
          <c:extLst>
            <c:ext xmlns:c16="http://schemas.microsoft.com/office/drawing/2014/chart" uri="{C3380CC4-5D6E-409C-BE32-E72D297353CC}">
              <c16:uniqueId val="{00000000-0511-4321-93C7-14C382E187A1}"/>
            </c:ext>
          </c:extLst>
        </c:ser>
        <c:dLbls>
          <c:showLegendKey val="0"/>
          <c:showVal val="0"/>
          <c:showCatName val="0"/>
          <c:showSerName val="0"/>
          <c:showPercent val="0"/>
          <c:showBubbleSize val="0"/>
        </c:dLbls>
        <c:gapWidth val="150"/>
        <c:axId val="420970440"/>
        <c:axId val="420966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0.98</c:v>
                </c:pt>
                <c:pt idx="1">
                  <c:v>0.76</c:v>
                </c:pt>
                <c:pt idx="2">
                  <c:v>0.8</c:v>
                </c:pt>
                <c:pt idx="3">
                  <c:v>0.96</c:v>
                </c:pt>
                <c:pt idx="4">
                  <c:v>0.65</c:v>
                </c:pt>
              </c:numCache>
            </c:numRef>
          </c:val>
          <c:smooth val="0"/>
          <c:extLst>
            <c:ext xmlns:c16="http://schemas.microsoft.com/office/drawing/2014/chart" uri="{C3380CC4-5D6E-409C-BE32-E72D297353CC}">
              <c16:uniqueId val="{00000001-0511-4321-93C7-14C382E187A1}"/>
            </c:ext>
          </c:extLst>
        </c:ser>
        <c:dLbls>
          <c:showLegendKey val="0"/>
          <c:showVal val="0"/>
          <c:showCatName val="0"/>
          <c:showSerName val="0"/>
          <c:showPercent val="0"/>
          <c:showBubbleSize val="0"/>
        </c:dLbls>
        <c:marker val="1"/>
        <c:smooth val="0"/>
        <c:axId val="420970440"/>
        <c:axId val="420966128"/>
      </c:lineChart>
      <c:dateAx>
        <c:axId val="420970440"/>
        <c:scaling>
          <c:orientation val="minMax"/>
        </c:scaling>
        <c:delete val="1"/>
        <c:axPos val="b"/>
        <c:numFmt formatCode="ge" sourceLinked="1"/>
        <c:majorTickMark val="none"/>
        <c:minorTickMark val="none"/>
        <c:tickLblPos val="none"/>
        <c:crossAx val="420966128"/>
        <c:crosses val="autoZero"/>
        <c:auto val="1"/>
        <c:lblOffset val="100"/>
        <c:baseTimeUnit val="years"/>
      </c:dateAx>
      <c:valAx>
        <c:axId val="420966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0970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89.8</c:v>
                </c:pt>
                <c:pt idx="1">
                  <c:v>101.45</c:v>
                </c:pt>
                <c:pt idx="2">
                  <c:v>100.72</c:v>
                </c:pt>
                <c:pt idx="3">
                  <c:v>121.59</c:v>
                </c:pt>
                <c:pt idx="4">
                  <c:v>113.53</c:v>
                </c:pt>
              </c:numCache>
            </c:numRef>
          </c:val>
          <c:extLst>
            <c:ext xmlns:c16="http://schemas.microsoft.com/office/drawing/2014/chart" uri="{C3380CC4-5D6E-409C-BE32-E72D297353CC}">
              <c16:uniqueId val="{00000000-6077-4E32-86CA-896D96EBDAB9}"/>
            </c:ext>
          </c:extLst>
        </c:ser>
        <c:dLbls>
          <c:showLegendKey val="0"/>
          <c:showVal val="0"/>
          <c:showCatName val="0"/>
          <c:showSerName val="0"/>
          <c:showPercent val="0"/>
          <c:showBubbleSize val="0"/>
        </c:dLbls>
        <c:gapWidth val="150"/>
        <c:axId val="420963776"/>
        <c:axId val="420964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75.09</c:v>
                </c:pt>
                <c:pt idx="1">
                  <c:v>75.34</c:v>
                </c:pt>
                <c:pt idx="2">
                  <c:v>76.650000000000006</c:v>
                </c:pt>
                <c:pt idx="3">
                  <c:v>73.959999999999994</c:v>
                </c:pt>
                <c:pt idx="4">
                  <c:v>75.010000000000005</c:v>
                </c:pt>
              </c:numCache>
            </c:numRef>
          </c:val>
          <c:smooth val="0"/>
          <c:extLst>
            <c:ext xmlns:c16="http://schemas.microsoft.com/office/drawing/2014/chart" uri="{C3380CC4-5D6E-409C-BE32-E72D297353CC}">
              <c16:uniqueId val="{00000001-6077-4E32-86CA-896D96EBDAB9}"/>
            </c:ext>
          </c:extLst>
        </c:ser>
        <c:dLbls>
          <c:showLegendKey val="0"/>
          <c:showVal val="0"/>
          <c:showCatName val="0"/>
          <c:showSerName val="0"/>
          <c:showPercent val="0"/>
          <c:showBubbleSize val="0"/>
        </c:dLbls>
        <c:marker val="1"/>
        <c:smooth val="0"/>
        <c:axId val="420963776"/>
        <c:axId val="420964560"/>
      </c:lineChart>
      <c:dateAx>
        <c:axId val="420963776"/>
        <c:scaling>
          <c:orientation val="minMax"/>
        </c:scaling>
        <c:delete val="1"/>
        <c:axPos val="b"/>
        <c:numFmt formatCode="ge" sourceLinked="1"/>
        <c:majorTickMark val="none"/>
        <c:minorTickMark val="none"/>
        <c:tickLblPos val="none"/>
        <c:crossAx val="420964560"/>
        <c:crosses val="autoZero"/>
        <c:auto val="1"/>
        <c:lblOffset val="100"/>
        <c:baseTimeUnit val="years"/>
      </c:dateAx>
      <c:valAx>
        <c:axId val="420964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0963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83A-427E-8319-AEA5B444305E}"/>
            </c:ext>
          </c:extLst>
        </c:ser>
        <c:dLbls>
          <c:showLegendKey val="0"/>
          <c:showVal val="0"/>
          <c:showCatName val="0"/>
          <c:showSerName val="0"/>
          <c:showPercent val="0"/>
          <c:showBubbleSize val="0"/>
        </c:dLbls>
        <c:gapWidth val="150"/>
        <c:axId val="420965344"/>
        <c:axId val="420967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83A-427E-8319-AEA5B444305E}"/>
            </c:ext>
          </c:extLst>
        </c:ser>
        <c:dLbls>
          <c:showLegendKey val="0"/>
          <c:showVal val="0"/>
          <c:showCatName val="0"/>
          <c:showSerName val="0"/>
          <c:showPercent val="0"/>
          <c:showBubbleSize val="0"/>
        </c:dLbls>
        <c:marker val="1"/>
        <c:smooth val="0"/>
        <c:axId val="420965344"/>
        <c:axId val="420967304"/>
      </c:lineChart>
      <c:dateAx>
        <c:axId val="420965344"/>
        <c:scaling>
          <c:orientation val="minMax"/>
        </c:scaling>
        <c:delete val="1"/>
        <c:axPos val="b"/>
        <c:numFmt formatCode="ge" sourceLinked="1"/>
        <c:majorTickMark val="none"/>
        <c:minorTickMark val="none"/>
        <c:tickLblPos val="none"/>
        <c:crossAx val="420967304"/>
        <c:crosses val="autoZero"/>
        <c:auto val="1"/>
        <c:lblOffset val="100"/>
        <c:baseTimeUnit val="years"/>
      </c:dateAx>
      <c:valAx>
        <c:axId val="420967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0965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737-47FA-AF07-86AD26D2A820}"/>
            </c:ext>
          </c:extLst>
        </c:ser>
        <c:dLbls>
          <c:showLegendKey val="0"/>
          <c:showVal val="0"/>
          <c:showCatName val="0"/>
          <c:showSerName val="0"/>
          <c:showPercent val="0"/>
          <c:showBubbleSize val="0"/>
        </c:dLbls>
        <c:gapWidth val="150"/>
        <c:axId val="420968088"/>
        <c:axId val="420970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737-47FA-AF07-86AD26D2A820}"/>
            </c:ext>
          </c:extLst>
        </c:ser>
        <c:dLbls>
          <c:showLegendKey val="0"/>
          <c:showVal val="0"/>
          <c:showCatName val="0"/>
          <c:showSerName val="0"/>
          <c:showPercent val="0"/>
          <c:showBubbleSize val="0"/>
        </c:dLbls>
        <c:marker val="1"/>
        <c:smooth val="0"/>
        <c:axId val="420968088"/>
        <c:axId val="420970048"/>
      </c:lineChart>
      <c:dateAx>
        <c:axId val="420968088"/>
        <c:scaling>
          <c:orientation val="minMax"/>
        </c:scaling>
        <c:delete val="1"/>
        <c:axPos val="b"/>
        <c:numFmt formatCode="ge" sourceLinked="1"/>
        <c:majorTickMark val="none"/>
        <c:minorTickMark val="none"/>
        <c:tickLblPos val="none"/>
        <c:crossAx val="420970048"/>
        <c:crosses val="autoZero"/>
        <c:auto val="1"/>
        <c:lblOffset val="100"/>
        <c:baseTimeUnit val="years"/>
      </c:dateAx>
      <c:valAx>
        <c:axId val="420970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0968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14B-4085-A1A2-33AA5459160D}"/>
            </c:ext>
          </c:extLst>
        </c:ser>
        <c:dLbls>
          <c:showLegendKey val="0"/>
          <c:showVal val="0"/>
          <c:showCatName val="0"/>
          <c:showSerName val="0"/>
          <c:showPercent val="0"/>
          <c:showBubbleSize val="0"/>
        </c:dLbls>
        <c:gapWidth val="150"/>
        <c:axId val="420963384"/>
        <c:axId val="420970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14B-4085-A1A2-33AA5459160D}"/>
            </c:ext>
          </c:extLst>
        </c:ser>
        <c:dLbls>
          <c:showLegendKey val="0"/>
          <c:showVal val="0"/>
          <c:showCatName val="0"/>
          <c:showSerName val="0"/>
          <c:showPercent val="0"/>
          <c:showBubbleSize val="0"/>
        </c:dLbls>
        <c:marker val="1"/>
        <c:smooth val="0"/>
        <c:axId val="420963384"/>
        <c:axId val="420970832"/>
      </c:lineChart>
      <c:dateAx>
        <c:axId val="420963384"/>
        <c:scaling>
          <c:orientation val="minMax"/>
        </c:scaling>
        <c:delete val="1"/>
        <c:axPos val="b"/>
        <c:numFmt formatCode="ge" sourceLinked="1"/>
        <c:majorTickMark val="none"/>
        <c:minorTickMark val="none"/>
        <c:tickLblPos val="none"/>
        <c:crossAx val="420970832"/>
        <c:crosses val="autoZero"/>
        <c:auto val="1"/>
        <c:lblOffset val="100"/>
        <c:baseTimeUnit val="years"/>
      </c:dateAx>
      <c:valAx>
        <c:axId val="420970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0963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942-44AB-BD67-CBB01B3F2409}"/>
            </c:ext>
          </c:extLst>
        </c:ser>
        <c:dLbls>
          <c:showLegendKey val="0"/>
          <c:showVal val="0"/>
          <c:showCatName val="0"/>
          <c:showSerName val="0"/>
          <c:showPercent val="0"/>
          <c:showBubbleSize val="0"/>
        </c:dLbls>
        <c:gapWidth val="150"/>
        <c:axId val="421785600"/>
        <c:axId val="421779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942-44AB-BD67-CBB01B3F2409}"/>
            </c:ext>
          </c:extLst>
        </c:ser>
        <c:dLbls>
          <c:showLegendKey val="0"/>
          <c:showVal val="0"/>
          <c:showCatName val="0"/>
          <c:showSerName val="0"/>
          <c:showPercent val="0"/>
          <c:showBubbleSize val="0"/>
        </c:dLbls>
        <c:marker val="1"/>
        <c:smooth val="0"/>
        <c:axId val="421785600"/>
        <c:axId val="421779720"/>
      </c:lineChart>
      <c:dateAx>
        <c:axId val="421785600"/>
        <c:scaling>
          <c:orientation val="minMax"/>
        </c:scaling>
        <c:delete val="1"/>
        <c:axPos val="b"/>
        <c:numFmt formatCode="ge" sourceLinked="1"/>
        <c:majorTickMark val="none"/>
        <c:minorTickMark val="none"/>
        <c:tickLblPos val="none"/>
        <c:crossAx val="421779720"/>
        <c:crosses val="autoZero"/>
        <c:auto val="1"/>
        <c:lblOffset val="100"/>
        <c:baseTimeUnit val="years"/>
      </c:dateAx>
      <c:valAx>
        <c:axId val="421779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1785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476.59</c:v>
                </c:pt>
                <c:pt idx="1">
                  <c:v>533.08000000000004</c:v>
                </c:pt>
                <c:pt idx="2">
                  <c:v>534.1</c:v>
                </c:pt>
                <c:pt idx="3">
                  <c:v>520.83000000000004</c:v>
                </c:pt>
                <c:pt idx="4">
                  <c:v>615.25</c:v>
                </c:pt>
              </c:numCache>
            </c:numRef>
          </c:val>
          <c:extLst>
            <c:ext xmlns:c16="http://schemas.microsoft.com/office/drawing/2014/chart" uri="{C3380CC4-5D6E-409C-BE32-E72D297353CC}">
              <c16:uniqueId val="{00000000-5DE2-44C8-82C6-64E4567CEA5F}"/>
            </c:ext>
          </c:extLst>
        </c:ser>
        <c:dLbls>
          <c:showLegendKey val="0"/>
          <c:showVal val="0"/>
          <c:showCatName val="0"/>
          <c:showSerName val="0"/>
          <c:showPercent val="0"/>
          <c:showBubbleSize val="0"/>
        </c:dLbls>
        <c:gapWidth val="150"/>
        <c:axId val="421783248"/>
        <c:axId val="421783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1228.58</c:v>
                </c:pt>
                <c:pt idx="1">
                  <c:v>1280.18</c:v>
                </c:pt>
                <c:pt idx="2">
                  <c:v>1346.23</c:v>
                </c:pt>
                <c:pt idx="3">
                  <c:v>1295.06</c:v>
                </c:pt>
                <c:pt idx="4">
                  <c:v>1168.7</c:v>
                </c:pt>
              </c:numCache>
            </c:numRef>
          </c:val>
          <c:smooth val="0"/>
          <c:extLst>
            <c:ext xmlns:c16="http://schemas.microsoft.com/office/drawing/2014/chart" uri="{C3380CC4-5D6E-409C-BE32-E72D297353CC}">
              <c16:uniqueId val="{00000001-5DE2-44C8-82C6-64E4567CEA5F}"/>
            </c:ext>
          </c:extLst>
        </c:ser>
        <c:dLbls>
          <c:showLegendKey val="0"/>
          <c:showVal val="0"/>
          <c:showCatName val="0"/>
          <c:showSerName val="0"/>
          <c:showPercent val="0"/>
          <c:showBubbleSize val="0"/>
        </c:dLbls>
        <c:marker val="1"/>
        <c:smooth val="0"/>
        <c:axId val="421783248"/>
        <c:axId val="421783640"/>
      </c:lineChart>
      <c:dateAx>
        <c:axId val="421783248"/>
        <c:scaling>
          <c:orientation val="minMax"/>
        </c:scaling>
        <c:delete val="1"/>
        <c:axPos val="b"/>
        <c:numFmt formatCode="ge" sourceLinked="1"/>
        <c:majorTickMark val="none"/>
        <c:minorTickMark val="none"/>
        <c:tickLblPos val="none"/>
        <c:crossAx val="421783640"/>
        <c:crosses val="autoZero"/>
        <c:auto val="1"/>
        <c:lblOffset val="100"/>
        <c:baseTimeUnit val="years"/>
      </c:dateAx>
      <c:valAx>
        <c:axId val="421783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1783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85.93</c:v>
                </c:pt>
                <c:pt idx="1">
                  <c:v>88.34</c:v>
                </c:pt>
                <c:pt idx="2">
                  <c:v>97.41</c:v>
                </c:pt>
                <c:pt idx="3">
                  <c:v>117.67</c:v>
                </c:pt>
                <c:pt idx="4">
                  <c:v>108.04</c:v>
                </c:pt>
              </c:numCache>
            </c:numRef>
          </c:val>
          <c:extLst>
            <c:ext xmlns:c16="http://schemas.microsoft.com/office/drawing/2014/chart" uri="{C3380CC4-5D6E-409C-BE32-E72D297353CC}">
              <c16:uniqueId val="{00000000-11E5-4ACC-ABD5-777A147F7A2C}"/>
            </c:ext>
          </c:extLst>
        </c:ser>
        <c:dLbls>
          <c:showLegendKey val="0"/>
          <c:showVal val="0"/>
          <c:showCatName val="0"/>
          <c:showSerName val="0"/>
          <c:showPercent val="0"/>
          <c:showBubbleSize val="0"/>
        </c:dLbls>
        <c:gapWidth val="150"/>
        <c:axId val="421780112"/>
        <c:axId val="421779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53.81</c:v>
                </c:pt>
                <c:pt idx="1">
                  <c:v>53.62</c:v>
                </c:pt>
                <c:pt idx="2">
                  <c:v>53.41</c:v>
                </c:pt>
                <c:pt idx="3">
                  <c:v>53.29</c:v>
                </c:pt>
                <c:pt idx="4">
                  <c:v>53.59</c:v>
                </c:pt>
              </c:numCache>
            </c:numRef>
          </c:val>
          <c:smooth val="0"/>
          <c:extLst>
            <c:ext xmlns:c16="http://schemas.microsoft.com/office/drawing/2014/chart" uri="{C3380CC4-5D6E-409C-BE32-E72D297353CC}">
              <c16:uniqueId val="{00000001-11E5-4ACC-ABD5-777A147F7A2C}"/>
            </c:ext>
          </c:extLst>
        </c:ser>
        <c:dLbls>
          <c:showLegendKey val="0"/>
          <c:showVal val="0"/>
          <c:showCatName val="0"/>
          <c:showSerName val="0"/>
          <c:showPercent val="0"/>
          <c:showBubbleSize val="0"/>
        </c:dLbls>
        <c:marker val="1"/>
        <c:smooth val="0"/>
        <c:axId val="421780112"/>
        <c:axId val="421779328"/>
      </c:lineChart>
      <c:dateAx>
        <c:axId val="421780112"/>
        <c:scaling>
          <c:orientation val="minMax"/>
        </c:scaling>
        <c:delete val="1"/>
        <c:axPos val="b"/>
        <c:numFmt formatCode="ge" sourceLinked="1"/>
        <c:majorTickMark val="none"/>
        <c:minorTickMark val="none"/>
        <c:tickLblPos val="none"/>
        <c:crossAx val="421779328"/>
        <c:crosses val="autoZero"/>
        <c:auto val="1"/>
        <c:lblOffset val="100"/>
        <c:baseTimeUnit val="years"/>
      </c:dateAx>
      <c:valAx>
        <c:axId val="421779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178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57</c:v>
                </c:pt>
                <c:pt idx="1">
                  <c:v>56.96</c:v>
                </c:pt>
                <c:pt idx="2">
                  <c:v>61.03</c:v>
                </c:pt>
                <c:pt idx="3">
                  <c:v>57.28</c:v>
                </c:pt>
                <c:pt idx="4">
                  <c:v>71.42</c:v>
                </c:pt>
              </c:numCache>
            </c:numRef>
          </c:val>
          <c:extLst>
            <c:ext xmlns:c16="http://schemas.microsoft.com/office/drawing/2014/chart" uri="{C3380CC4-5D6E-409C-BE32-E72D297353CC}">
              <c16:uniqueId val="{00000000-652A-487F-B5A4-B7635E7FF500}"/>
            </c:ext>
          </c:extLst>
        </c:ser>
        <c:dLbls>
          <c:showLegendKey val="0"/>
          <c:showVal val="0"/>
          <c:showCatName val="0"/>
          <c:showSerName val="0"/>
          <c:showPercent val="0"/>
          <c:showBubbleSize val="0"/>
        </c:dLbls>
        <c:gapWidth val="150"/>
        <c:axId val="421781288"/>
        <c:axId val="421780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284.64999999999998</c:v>
                </c:pt>
                <c:pt idx="1">
                  <c:v>287.7</c:v>
                </c:pt>
                <c:pt idx="2">
                  <c:v>277.39999999999998</c:v>
                </c:pt>
                <c:pt idx="3">
                  <c:v>259.02</c:v>
                </c:pt>
                <c:pt idx="4">
                  <c:v>259.79000000000002</c:v>
                </c:pt>
              </c:numCache>
            </c:numRef>
          </c:val>
          <c:smooth val="0"/>
          <c:extLst>
            <c:ext xmlns:c16="http://schemas.microsoft.com/office/drawing/2014/chart" uri="{C3380CC4-5D6E-409C-BE32-E72D297353CC}">
              <c16:uniqueId val="{00000001-652A-487F-B5A4-B7635E7FF500}"/>
            </c:ext>
          </c:extLst>
        </c:ser>
        <c:dLbls>
          <c:showLegendKey val="0"/>
          <c:showVal val="0"/>
          <c:showCatName val="0"/>
          <c:showSerName val="0"/>
          <c:showPercent val="0"/>
          <c:showBubbleSize val="0"/>
        </c:dLbls>
        <c:marker val="1"/>
        <c:smooth val="0"/>
        <c:axId val="421781288"/>
        <c:axId val="421780504"/>
      </c:lineChart>
      <c:dateAx>
        <c:axId val="421781288"/>
        <c:scaling>
          <c:orientation val="minMax"/>
        </c:scaling>
        <c:delete val="1"/>
        <c:axPos val="b"/>
        <c:numFmt formatCode="ge" sourceLinked="1"/>
        <c:majorTickMark val="none"/>
        <c:minorTickMark val="none"/>
        <c:tickLblPos val="none"/>
        <c:crossAx val="421780504"/>
        <c:crosses val="autoZero"/>
        <c:auto val="1"/>
        <c:lblOffset val="100"/>
        <c:baseTimeUnit val="years"/>
      </c:dateAx>
      <c:valAx>
        <c:axId val="421780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1781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35.39</c:v>
                </c:pt>
                <c:pt idx="1">
                  <c:v>36.200000000000003</c:v>
                </c:pt>
                <c:pt idx="2">
                  <c:v>35.03</c:v>
                </c:pt>
                <c:pt idx="3">
                  <c:v>36.86</c:v>
                </c:pt>
                <c:pt idx="4">
                  <c:v>31.55</c:v>
                </c:pt>
              </c:numCache>
            </c:numRef>
          </c:val>
          <c:extLst>
            <c:ext xmlns:c16="http://schemas.microsoft.com/office/drawing/2014/chart" uri="{C3380CC4-5D6E-409C-BE32-E72D297353CC}">
              <c16:uniqueId val="{00000000-5F41-4506-B6B8-5F5D63080782}"/>
            </c:ext>
          </c:extLst>
        </c:ser>
        <c:dLbls>
          <c:showLegendKey val="0"/>
          <c:showVal val="0"/>
          <c:showCatName val="0"/>
          <c:showSerName val="0"/>
          <c:showPercent val="0"/>
          <c:showBubbleSize val="0"/>
        </c:dLbls>
        <c:gapWidth val="150"/>
        <c:axId val="422155576"/>
        <c:axId val="422151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58.96</c:v>
                </c:pt>
                <c:pt idx="1">
                  <c:v>58.1</c:v>
                </c:pt>
                <c:pt idx="2">
                  <c:v>56.19</c:v>
                </c:pt>
                <c:pt idx="3">
                  <c:v>56.65</c:v>
                </c:pt>
                <c:pt idx="4">
                  <c:v>56.41</c:v>
                </c:pt>
              </c:numCache>
            </c:numRef>
          </c:val>
          <c:smooth val="0"/>
          <c:extLst>
            <c:ext xmlns:c16="http://schemas.microsoft.com/office/drawing/2014/chart" uri="{C3380CC4-5D6E-409C-BE32-E72D297353CC}">
              <c16:uniqueId val="{00000001-5F41-4506-B6B8-5F5D63080782}"/>
            </c:ext>
          </c:extLst>
        </c:ser>
        <c:dLbls>
          <c:showLegendKey val="0"/>
          <c:showVal val="0"/>
          <c:showCatName val="0"/>
          <c:showSerName val="0"/>
          <c:showPercent val="0"/>
          <c:showBubbleSize val="0"/>
        </c:dLbls>
        <c:marker val="1"/>
        <c:smooth val="0"/>
        <c:axId val="422155576"/>
        <c:axId val="422151656"/>
      </c:lineChart>
      <c:dateAx>
        <c:axId val="422155576"/>
        <c:scaling>
          <c:orientation val="minMax"/>
        </c:scaling>
        <c:delete val="1"/>
        <c:axPos val="b"/>
        <c:numFmt formatCode="ge" sourceLinked="1"/>
        <c:majorTickMark val="none"/>
        <c:minorTickMark val="none"/>
        <c:tickLblPos val="none"/>
        <c:crossAx val="422151656"/>
        <c:crosses val="autoZero"/>
        <c:auto val="1"/>
        <c:lblOffset val="100"/>
        <c:baseTimeUnit val="years"/>
      </c:dateAx>
      <c:valAx>
        <c:axId val="422151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2155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80.37</c:v>
                </c:pt>
                <c:pt idx="1">
                  <c:v>79.39</c:v>
                </c:pt>
                <c:pt idx="2">
                  <c:v>80.12</c:v>
                </c:pt>
                <c:pt idx="3">
                  <c:v>80.25</c:v>
                </c:pt>
                <c:pt idx="4">
                  <c:v>79.19</c:v>
                </c:pt>
              </c:numCache>
            </c:numRef>
          </c:val>
          <c:extLst>
            <c:ext xmlns:c16="http://schemas.microsoft.com/office/drawing/2014/chart" uri="{C3380CC4-5D6E-409C-BE32-E72D297353CC}">
              <c16:uniqueId val="{00000000-4568-4550-BC84-E07F23FEEB35}"/>
            </c:ext>
          </c:extLst>
        </c:ser>
        <c:dLbls>
          <c:showLegendKey val="0"/>
          <c:showVal val="0"/>
          <c:showCatName val="0"/>
          <c:showSerName val="0"/>
          <c:showPercent val="0"/>
          <c:showBubbleSize val="0"/>
        </c:dLbls>
        <c:gapWidth val="150"/>
        <c:axId val="422155968"/>
        <c:axId val="422154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76.58</c:v>
                </c:pt>
                <c:pt idx="1">
                  <c:v>76.69</c:v>
                </c:pt>
                <c:pt idx="2">
                  <c:v>77.180000000000007</c:v>
                </c:pt>
                <c:pt idx="3">
                  <c:v>76.13</c:v>
                </c:pt>
                <c:pt idx="4">
                  <c:v>75.12</c:v>
                </c:pt>
              </c:numCache>
            </c:numRef>
          </c:val>
          <c:smooth val="0"/>
          <c:extLst>
            <c:ext xmlns:c16="http://schemas.microsoft.com/office/drawing/2014/chart" uri="{C3380CC4-5D6E-409C-BE32-E72D297353CC}">
              <c16:uniqueId val="{00000001-4568-4550-BC84-E07F23FEEB35}"/>
            </c:ext>
          </c:extLst>
        </c:ser>
        <c:dLbls>
          <c:showLegendKey val="0"/>
          <c:showVal val="0"/>
          <c:showCatName val="0"/>
          <c:showSerName val="0"/>
          <c:showPercent val="0"/>
          <c:showBubbleSize val="0"/>
        </c:dLbls>
        <c:marker val="1"/>
        <c:smooth val="0"/>
        <c:axId val="422155968"/>
        <c:axId val="422154008"/>
      </c:lineChart>
      <c:dateAx>
        <c:axId val="422155968"/>
        <c:scaling>
          <c:orientation val="minMax"/>
        </c:scaling>
        <c:delete val="1"/>
        <c:axPos val="b"/>
        <c:numFmt formatCode="ge" sourceLinked="1"/>
        <c:majorTickMark val="none"/>
        <c:minorTickMark val="none"/>
        <c:tickLblPos val="none"/>
        <c:crossAx val="422154008"/>
        <c:crosses val="autoZero"/>
        <c:auto val="1"/>
        <c:lblOffset val="100"/>
        <c:baseTimeUnit val="years"/>
      </c:dateAx>
      <c:valAx>
        <c:axId val="422154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2155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6" sqref="B6:AG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富山県　黒部市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D2</v>
      </c>
      <c r="X8" s="49"/>
      <c r="Y8" s="49"/>
      <c r="Z8" s="49"/>
      <c r="AA8" s="49"/>
      <c r="AB8" s="49"/>
      <c r="AC8" s="49"/>
      <c r="AD8" s="49" t="str">
        <f>データ!$M$6</f>
        <v>非設置</v>
      </c>
      <c r="AE8" s="49"/>
      <c r="AF8" s="49"/>
      <c r="AG8" s="49"/>
      <c r="AH8" s="49"/>
      <c r="AI8" s="49"/>
      <c r="AJ8" s="49"/>
      <c r="AK8" s="2"/>
      <c r="AL8" s="50">
        <f>データ!$R$6</f>
        <v>41420</v>
      </c>
      <c r="AM8" s="50"/>
      <c r="AN8" s="50"/>
      <c r="AO8" s="50"/>
      <c r="AP8" s="50"/>
      <c r="AQ8" s="50"/>
      <c r="AR8" s="50"/>
      <c r="AS8" s="50"/>
      <c r="AT8" s="46">
        <f>データ!$S$6</f>
        <v>426.31</v>
      </c>
      <c r="AU8" s="46"/>
      <c r="AV8" s="46"/>
      <c r="AW8" s="46"/>
      <c r="AX8" s="46"/>
      <c r="AY8" s="46"/>
      <c r="AZ8" s="46"/>
      <c r="BA8" s="46"/>
      <c r="BB8" s="46">
        <f>データ!$T$6</f>
        <v>97.16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3"/>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3"/>
      <c r="BK9" s="3"/>
      <c r="BL9" s="51" t="s">
        <v>19</v>
      </c>
      <c r="BM9" s="52"/>
      <c r="BN9" s="10" t="s">
        <v>20</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12.95</v>
      </c>
      <c r="Q10" s="46"/>
      <c r="R10" s="46"/>
      <c r="S10" s="46"/>
      <c r="T10" s="46"/>
      <c r="U10" s="46"/>
      <c r="V10" s="46"/>
      <c r="W10" s="50">
        <f>データ!$Q$6</f>
        <v>1521</v>
      </c>
      <c r="X10" s="50"/>
      <c r="Y10" s="50"/>
      <c r="Z10" s="50"/>
      <c r="AA10" s="50"/>
      <c r="AB10" s="50"/>
      <c r="AC10" s="50"/>
      <c r="AD10" s="2"/>
      <c r="AE10" s="2"/>
      <c r="AF10" s="2"/>
      <c r="AG10" s="2"/>
      <c r="AH10" s="2"/>
      <c r="AI10" s="2"/>
      <c r="AJ10" s="2"/>
      <c r="AK10" s="2"/>
      <c r="AL10" s="50">
        <f>データ!$U$6</f>
        <v>5345</v>
      </c>
      <c r="AM10" s="50"/>
      <c r="AN10" s="50"/>
      <c r="AO10" s="50"/>
      <c r="AP10" s="50"/>
      <c r="AQ10" s="50"/>
      <c r="AR10" s="50"/>
      <c r="AS10" s="50"/>
      <c r="AT10" s="46">
        <f>データ!$V$6</f>
        <v>6.47</v>
      </c>
      <c r="AU10" s="46"/>
      <c r="AV10" s="46"/>
      <c r="AW10" s="46"/>
      <c r="AX10" s="46"/>
      <c r="AY10" s="46"/>
      <c r="AZ10" s="46"/>
      <c r="BA10" s="46"/>
      <c r="BB10" s="46">
        <f>データ!$W$6</f>
        <v>826.12</v>
      </c>
      <c r="BC10" s="46"/>
      <c r="BD10" s="46"/>
      <c r="BE10" s="46"/>
      <c r="BF10" s="46"/>
      <c r="BG10" s="46"/>
      <c r="BH10" s="46"/>
      <c r="BI10" s="46"/>
      <c r="BJ10" s="2"/>
      <c r="BK10" s="2"/>
      <c r="BL10" s="53" t="s">
        <v>21</v>
      </c>
      <c r="BM10" s="54"/>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55" t="s">
        <v>25</v>
      </c>
      <c r="BM14" s="56"/>
      <c r="BN14" s="56"/>
      <c r="BO14" s="56"/>
      <c r="BP14" s="56"/>
      <c r="BQ14" s="56"/>
      <c r="BR14" s="56"/>
      <c r="BS14" s="56"/>
      <c r="BT14" s="56"/>
      <c r="BU14" s="56"/>
      <c r="BV14" s="56"/>
      <c r="BW14" s="56"/>
      <c r="BX14" s="56"/>
      <c r="BY14" s="56"/>
      <c r="BZ14" s="5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58"/>
      <c r="BM15" s="59"/>
      <c r="BN15" s="59"/>
      <c r="BO15" s="59"/>
      <c r="BP15" s="59"/>
      <c r="BQ15" s="59"/>
      <c r="BR15" s="59"/>
      <c r="BS15" s="59"/>
      <c r="BT15" s="59"/>
      <c r="BU15" s="59"/>
      <c r="BV15" s="59"/>
      <c r="BW15" s="59"/>
      <c r="BX15" s="59"/>
      <c r="BY15" s="59"/>
      <c r="BZ15" s="60"/>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1" t="s">
        <v>109</v>
      </c>
      <c r="BM16" s="62"/>
      <c r="BN16" s="62"/>
      <c r="BO16" s="62"/>
      <c r="BP16" s="62"/>
      <c r="BQ16" s="62"/>
      <c r="BR16" s="62"/>
      <c r="BS16" s="62"/>
      <c r="BT16" s="62"/>
      <c r="BU16" s="62"/>
      <c r="BV16" s="62"/>
      <c r="BW16" s="62"/>
      <c r="BX16" s="62"/>
      <c r="BY16" s="62"/>
      <c r="BZ16" s="63"/>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1"/>
      <c r="BM17" s="62"/>
      <c r="BN17" s="62"/>
      <c r="BO17" s="62"/>
      <c r="BP17" s="62"/>
      <c r="BQ17" s="62"/>
      <c r="BR17" s="62"/>
      <c r="BS17" s="62"/>
      <c r="BT17" s="62"/>
      <c r="BU17" s="62"/>
      <c r="BV17" s="62"/>
      <c r="BW17" s="62"/>
      <c r="BX17" s="62"/>
      <c r="BY17" s="62"/>
      <c r="BZ17" s="63"/>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1"/>
      <c r="BM18" s="62"/>
      <c r="BN18" s="62"/>
      <c r="BO18" s="62"/>
      <c r="BP18" s="62"/>
      <c r="BQ18" s="62"/>
      <c r="BR18" s="62"/>
      <c r="BS18" s="62"/>
      <c r="BT18" s="62"/>
      <c r="BU18" s="62"/>
      <c r="BV18" s="62"/>
      <c r="BW18" s="62"/>
      <c r="BX18" s="62"/>
      <c r="BY18" s="62"/>
      <c r="BZ18" s="63"/>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1"/>
      <c r="BM19" s="62"/>
      <c r="BN19" s="62"/>
      <c r="BO19" s="62"/>
      <c r="BP19" s="62"/>
      <c r="BQ19" s="62"/>
      <c r="BR19" s="62"/>
      <c r="BS19" s="62"/>
      <c r="BT19" s="62"/>
      <c r="BU19" s="62"/>
      <c r="BV19" s="62"/>
      <c r="BW19" s="62"/>
      <c r="BX19" s="62"/>
      <c r="BY19" s="62"/>
      <c r="BZ19" s="63"/>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1"/>
      <c r="BM20" s="62"/>
      <c r="BN20" s="62"/>
      <c r="BO20" s="62"/>
      <c r="BP20" s="62"/>
      <c r="BQ20" s="62"/>
      <c r="BR20" s="62"/>
      <c r="BS20" s="62"/>
      <c r="BT20" s="62"/>
      <c r="BU20" s="62"/>
      <c r="BV20" s="62"/>
      <c r="BW20" s="62"/>
      <c r="BX20" s="62"/>
      <c r="BY20" s="62"/>
      <c r="BZ20" s="63"/>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1"/>
      <c r="BM21" s="62"/>
      <c r="BN21" s="62"/>
      <c r="BO21" s="62"/>
      <c r="BP21" s="62"/>
      <c r="BQ21" s="62"/>
      <c r="BR21" s="62"/>
      <c r="BS21" s="62"/>
      <c r="BT21" s="62"/>
      <c r="BU21" s="62"/>
      <c r="BV21" s="62"/>
      <c r="BW21" s="62"/>
      <c r="BX21" s="62"/>
      <c r="BY21" s="62"/>
      <c r="BZ21" s="63"/>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1"/>
      <c r="BM22" s="62"/>
      <c r="BN22" s="62"/>
      <c r="BO22" s="62"/>
      <c r="BP22" s="62"/>
      <c r="BQ22" s="62"/>
      <c r="BR22" s="62"/>
      <c r="BS22" s="62"/>
      <c r="BT22" s="62"/>
      <c r="BU22" s="62"/>
      <c r="BV22" s="62"/>
      <c r="BW22" s="62"/>
      <c r="BX22" s="62"/>
      <c r="BY22" s="62"/>
      <c r="BZ22" s="63"/>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1"/>
      <c r="BM23" s="62"/>
      <c r="BN23" s="62"/>
      <c r="BO23" s="62"/>
      <c r="BP23" s="62"/>
      <c r="BQ23" s="62"/>
      <c r="BR23" s="62"/>
      <c r="BS23" s="62"/>
      <c r="BT23" s="62"/>
      <c r="BU23" s="62"/>
      <c r="BV23" s="62"/>
      <c r="BW23" s="62"/>
      <c r="BX23" s="62"/>
      <c r="BY23" s="62"/>
      <c r="BZ23" s="63"/>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1"/>
      <c r="BM24" s="62"/>
      <c r="BN24" s="62"/>
      <c r="BO24" s="62"/>
      <c r="BP24" s="62"/>
      <c r="BQ24" s="62"/>
      <c r="BR24" s="62"/>
      <c r="BS24" s="62"/>
      <c r="BT24" s="62"/>
      <c r="BU24" s="62"/>
      <c r="BV24" s="62"/>
      <c r="BW24" s="62"/>
      <c r="BX24" s="62"/>
      <c r="BY24" s="62"/>
      <c r="BZ24" s="63"/>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1"/>
      <c r="BM25" s="62"/>
      <c r="BN25" s="62"/>
      <c r="BO25" s="62"/>
      <c r="BP25" s="62"/>
      <c r="BQ25" s="62"/>
      <c r="BR25" s="62"/>
      <c r="BS25" s="62"/>
      <c r="BT25" s="62"/>
      <c r="BU25" s="62"/>
      <c r="BV25" s="62"/>
      <c r="BW25" s="62"/>
      <c r="BX25" s="62"/>
      <c r="BY25" s="62"/>
      <c r="BZ25" s="63"/>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1"/>
      <c r="BM26" s="62"/>
      <c r="BN26" s="62"/>
      <c r="BO26" s="62"/>
      <c r="BP26" s="62"/>
      <c r="BQ26" s="62"/>
      <c r="BR26" s="62"/>
      <c r="BS26" s="62"/>
      <c r="BT26" s="62"/>
      <c r="BU26" s="62"/>
      <c r="BV26" s="62"/>
      <c r="BW26" s="62"/>
      <c r="BX26" s="62"/>
      <c r="BY26" s="62"/>
      <c r="BZ26" s="63"/>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1"/>
      <c r="BM27" s="62"/>
      <c r="BN27" s="62"/>
      <c r="BO27" s="62"/>
      <c r="BP27" s="62"/>
      <c r="BQ27" s="62"/>
      <c r="BR27" s="62"/>
      <c r="BS27" s="62"/>
      <c r="BT27" s="62"/>
      <c r="BU27" s="62"/>
      <c r="BV27" s="62"/>
      <c r="BW27" s="62"/>
      <c r="BX27" s="62"/>
      <c r="BY27" s="62"/>
      <c r="BZ27" s="63"/>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1"/>
      <c r="BM28" s="62"/>
      <c r="BN28" s="62"/>
      <c r="BO28" s="62"/>
      <c r="BP28" s="62"/>
      <c r="BQ28" s="62"/>
      <c r="BR28" s="62"/>
      <c r="BS28" s="62"/>
      <c r="BT28" s="62"/>
      <c r="BU28" s="62"/>
      <c r="BV28" s="62"/>
      <c r="BW28" s="62"/>
      <c r="BX28" s="62"/>
      <c r="BY28" s="62"/>
      <c r="BZ28" s="63"/>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1"/>
      <c r="BM29" s="62"/>
      <c r="BN29" s="62"/>
      <c r="BO29" s="62"/>
      <c r="BP29" s="62"/>
      <c r="BQ29" s="62"/>
      <c r="BR29" s="62"/>
      <c r="BS29" s="62"/>
      <c r="BT29" s="62"/>
      <c r="BU29" s="62"/>
      <c r="BV29" s="62"/>
      <c r="BW29" s="62"/>
      <c r="BX29" s="62"/>
      <c r="BY29" s="62"/>
      <c r="BZ29" s="63"/>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1"/>
      <c r="BM30" s="62"/>
      <c r="BN30" s="62"/>
      <c r="BO30" s="62"/>
      <c r="BP30" s="62"/>
      <c r="BQ30" s="62"/>
      <c r="BR30" s="62"/>
      <c r="BS30" s="62"/>
      <c r="BT30" s="62"/>
      <c r="BU30" s="62"/>
      <c r="BV30" s="62"/>
      <c r="BW30" s="62"/>
      <c r="BX30" s="62"/>
      <c r="BY30" s="62"/>
      <c r="BZ30" s="63"/>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1"/>
      <c r="BM31" s="62"/>
      <c r="BN31" s="62"/>
      <c r="BO31" s="62"/>
      <c r="BP31" s="62"/>
      <c r="BQ31" s="62"/>
      <c r="BR31" s="62"/>
      <c r="BS31" s="62"/>
      <c r="BT31" s="62"/>
      <c r="BU31" s="62"/>
      <c r="BV31" s="62"/>
      <c r="BW31" s="62"/>
      <c r="BX31" s="62"/>
      <c r="BY31" s="62"/>
      <c r="BZ31" s="63"/>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1"/>
      <c r="BM32" s="62"/>
      <c r="BN32" s="62"/>
      <c r="BO32" s="62"/>
      <c r="BP32" s="62"/>
      <c r="BQ32" s="62"/>
      <c r="BR32" s="62"/>
      <c r="BS32" s="62"/>
      <c r="BT32" s="62"/>
      <c r="BU32" s="62"/>
      <c r="BV32" s="62"/>
      <c r="BW32" s="62"/>
      <c r="BX32" s="62"/>
      <c r="BY32" s="62"/>
      <c r="BZ32" s="63"/>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1"/>
      <c r="BM33" s="62"/>
      <c r="BN33" s="62"/>
      <c r="BO33" s="62"/>
      <c r="BP33" s="62"/>
      <c r="BQ33" s="62"/>
      <c r="BR33" s="62"/>
      <c r="BS33" s="62"/>
      <c r="BT33" s="62"/>
      <c r="BU33" s="62"/>
      <c r="BV33" s="62"/>
      <c r="BW33" s="62"/>
      <c r="BX33" s="62"/>
      <c r="BY33" s="62"/>
      <c r="BZ33" s="63"/>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1"/>
      <c r="BM34" s="62"/>
      <c r="BN34" s="62"/>
      <c r="BO34" s="62"/>
      <c r="BP34" s="62"/>
      <c r="BQ34" s="62"/>
      <c r="BR34" s="62"/>
      <c r="BS34" s="62"/>
      <c r="BT34" s="62"/>
      <c r="BU34" s="62"/>
      <c r="BV34" s="62"/>
      <c r="BW34" s="62"/>
      <c r="BX34" s="62"/>
      <c r="BY34" s="62"/>
      <c r="BZ34" s="63"/>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1"/>
      <c r="BM35" s="62"/>
      <c r="BN35" s="62"/>
      <c r="BO35" s="62"/>
      <c r="BP35" s="62"/>
      <c r="BQ35" s="62"/>
      <c r="BR35" s="62"/>
      <c r="BS35" s="62"/>
      <c r="BT35" s="62"/>
      <c r="BU35" s="62"/>
      <c r="BV35" s="62"/>
      <c r="BW35" s="62"/>
      <c r="BX35" s="62"/>
      <c r="BY35" s="62"/>
      <c r="BZ35" s="63"/>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1"/>
      <c r="BM36" s="62"/>
      <c r="BN36" s="62"/>
      <c r="BO36" s="62"/>
      <c r="BP36" s="62"/>
      <c r="BQ36" s="62"/>
      <c r="BR36" s="62"/>
      <c r="BS36" s="62"/>
      <c r="BT36" s="62"/>
      <c r="BU36" s="62"/>
      <c r="BV36" s="62"/>
      <c r="BW36" s="62"/>
      <c r="BX36" s="62"/>
      <c r="BY36" s="62"/>
      <c r="BZ36" s="63"/>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1"/>
      <c r="BM37" s="62"/>
      <c r="BN37" s="62"/>
      <c r="BO37" s="62"/>
      <c r="BP37" s="62"/>
      <c r="BQ37" s="62"/>
      <c r="BR37" s="62"/>
      <c r="BS37" s="62"/>
      <c r="BT37" s="62"/>
      <c r="BU37" s="62"/>
      <c r="BV37" s="62"/>
      <c r="BW37" s="62"/>
      <c r="BX37" s="62"/>
      <c r="BY37" s="62"/>
      <c r="BZ37" s="63"/>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1"/>
      <c r="BM38" s="62"/>
      <c r="BN38" s="62"/>
      <c r="BO38" s="62"/>
      <c r="BP38" s="62"/>
      <c r="BQ38" s="62"/>
      <c r="BR38" s="62"/>
      <c r="BS38" s="62"/>
      <c r="BT38" s="62"/>
      <c r="BU38" s="62"/>
      <c r="BV38" s="62"/>
      <c r="BW38" s="62"/>
      <c r="BX38" s="62"/>
      <c r="BY38" s="62"/>
      <c r="BZ38" s="63"/>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1"/>
      <c r="BM39" s="62"/>
      <c r="BN39" s="62"/>
      <c r="BO39" s="62"/>
      <c r="BP39" s="62"/>
      <c r="BQ39" s="62"/>
      <c r="BR39" s="62"/>
      <c r="BS39" s="62"/>
      <c r="BT39" s="62"/>
      <c r="BU39" s="62"/>
      <c r="BV39" s="62"/>
      <c r="BW39" s="62"/>
      <c r="BX39" s="62"/>
      <c r="BY39" s="62"/>
      <c r="BZ39" s="63"/>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1"/>
      <c r="BM40" s="62"/>
      <c r="BN40" s="62"/>
      <c r="BO40" s="62"/>
      <c r="BP40" s="62"/>
      <c r="BQ40" s="62"/>
      <c r="BR40" s="62"/>
      <c r="BS40" s="62"/>
      <c r="BT40" s="62"/>
      <c r="BU40" s="62"/>
      <c r="BV40" s="62"/>
      <c r="BW40" s="62"/>
      <c r="BX40" s="62"/>
      <c r="BY40" s="62"/>
      <c r="BZ40" s="63"/>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1"/>
      <c r="BM41" s="62"/>
      <c r="BN41" s="62"/>
      <c r="BO41" s="62"/>
      <c r="BP41" s="62"/>
      <c r="BQ41" s="62"/>
      <c r="BR41" s="62"/>
      <c r="BS41" s="62"/>
      <c r="BT41" s="62"/>
      <c r="BU41" s="62"/>
      <c r="BV41" s="62"/>
      <c r="BW41" s="62"/>
      <c r="BX41" s="62"/>
      <c r="BY41" s="62"/>
      <c r="BZ41" s="63"/>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1"/>
      <c r="BM42" s="62"/>
      <c r="BN42" s="62"/>
      <c r="BO42" s="62"/>
      <c r="BP42" s="62"/>
      <c r="BQ42" s="62"/>
      <c r="BR42" s="62"/>
      <c r="BS42" s="62"/>
      <c r="BT42" s="62"/>
      <c r="BU42" s="62"/>
      <c r="BV42" s="62"/>
      <c r="BW42" s="62"/>
      <c r="BX42" s="62"/>
      <c r="BY42" s="62"/>
      <c r="BZ42" s="63"/>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1"/>
      <c r="BM43" s="62"/>
      <c r="BN43" s="62"/>
      <c r="BO43" s="62"/>
      <c r="BP43" s="62"/>
      <c r="BQ43" s="62"/>
      <c r="BR43" s="62"/>
      <c r="BS43" s="62"/>
      <c r="BT43" s="62"/>
      <c r="BU43" s="62"/>
      <c r="BV43" s="62"/>
      <c r="BW43" s="62"/>
      <c r="BX43" s="62"/>
      <c r="BY43" s="62"/>
      <c r="BZ43" s="63"/>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4"/>
      <c r="BM44" s="65"/>
      <c r="BN44" s="65"/>
      <c r="BO44" s="65"/>
      <c r="BP44" s="65"/>
      <c r="BQ44" s="65"/>
      <c r="BR44" s="65"/>
      <c r="BS44" s="65"/>
      <c r="BT44" s="65"/>
      <c r="BU44" s="65"/>
      <c r="BV44" s="65"/>
      <c r="BW44" s="65"/>
      <c r="BX44" s="65"/>
      <c r="BY44" s="65"/>
      <c r="BZ44" s="66"/>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5" t="s">
        <v>26</v>
      </c>
      <c r="BM45" s="56"/>
      <c r="BN45" s="56"/>
      <c r="BO45" s="56"/>
      <c r="BP45" s="56"/>
      <c r="BQ45" s="56"/>
      <c r="BR45" s="56"/>
      <c r="BS45" s="56"/>
      <c r="BT45" s="56"/>
      <c r="BU45" s="56"/>
      <c r="BV45" s="56"/>
      <c r="BW45" s="56"/>
      <c r="BX45" s="56"/>
      <c r="BY45" s="56"/>
      <c r="BZ45" s="57"/>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8"/>
      <c r="BM46" s="59"/>
      <c r="BN46" s="59"/>
      <c r="BO46" s="59"/>
      <c r="BP46" s="59"/>
      <c r="BQ46" s="59"/>
      <c r="BR46" s="59"/>
      <c r="BS46" s="59"/>
      <c r="BT46" s="59"/>
      <c r="BU46" s="59"/>
      <c r="BV46" s="59"/>
      <c r="BW46" s="59"/>
      <c r="BX46" s="59"/>
      <c r="BY46" s="59"/>
      <c r="BZ46" s="60"/>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1" t="s">
        <v>110</v>
      </c>
      <c r="BM47" s="62"/>
      <c r="BN47" s="62"/>
      <c r="BO47" s="62"/>
      <c r="BP47" s="62"/>
      <c r="BQ47" s="62"/>
      <c r="BR47" s="62"/>
      <c r="BS47" s="62"/>
      <c r="BT47" s="62"/>
      <c r="BU47" s="62"/>
      <c r="BV47" s="62"/>
      <c r="BW47" s="62"/>
      <c r="BX47" s="62"/>
      <c r="BY47" s="62"/>
      <c r="BZ47" s="63"/>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1"/>
      <c r="BM48" s="62"/>
      <c r="BN48" s="62"/>
      <c r="BO48" s="62"/>
      <c r="BP48" s="62"/>
      <c r="BQ48" s="62"/>
      <c r="BR48" s="62"/>
      <c r="BS48" s="62"/>
      <c r="BT48" s="62"/>
      <c r="BU48" s="62"/>
      <c r="BV48" s="62"/>
      <c r="BW48" s="62"/>
      <c r="BX48" s="62"/>
      <c r="BY48" s="62"/>
      <c r="BZ48" s="63"/>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1"/>
      <c r="BM49" s="62"/>
      <c r="BN49" s="62"/>
      <c r="BO49" s="62"/>
      <c r="BP49" s="62"/>
      <c r="BQ49" s="62"/>
      <c r="BR49" s="62"/>
      <c r="BS49" s="62"/>
      <c r="BT49" s="62"/>
      <c r="BU49" s="62"/>
      <c r="BV49" s="62"/>
      <c r="BW49" s="62"/>
      <c r="BX49" s="62"/>
      <c r="BY49" s="62"/>
      <c r="BZ49" s="63"/>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1"/>
      <c r="BM50" s="62"/>
      <c r="BN50" s="62"/>
      <c r="BO50" s="62"/>
      <c r="BP50" s="62"/>
      <c r="BQ50" s="62"/>
      <c r="BR50" s="62"/>
      <c r="BS50" s="62"/>
      <c r="BT50" s="62"/>
      <c r="BU50" s="62"/>
      <c r="BV50" s="62"/>
      <c r="BW50" s="62"/>
      <c r="BX50" s="62"/>
      <c r="BY50" s="62"/>
      <c r="BZ50" s="63"/>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1"/>
      <c r="BM51" s="62"/>
      <c r="BN51" s="62"/>
      <c r="BO51" s="62"/>
      <c r="BP51" s="62"/>
      <c r="BQ51" s="62"/>
      <c r="BR51" s="62"/>
      <c r="BS51" s="62"/>
      <c r="BT51" s="62"/>
      <c r="BU51" s="62"/>
      <c r="BV51" s="62"/>
      <c r="BW51" s="62"/>
      <c r="BX51" s="62"/>
      <c r="BY51" s="62"/>
      <c r="BZ51" s="63"/>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1"/>
      <c r="BM52" s="62"/>
      <c r="BN52" s="62"/>
      <c r="BO52" s="62"/>
      <c r="BP52" s="62"/>
      <c r="BQ52" s="62"/>
      <c r="BR52" s="62"/>
      <c r="BS52" s="62"/>
      <c r="BT52" s="62"/>
      <c r="BU52" s="62"/>
      <c r="BV52" s="62"/>
      <c r="BW52" s="62"/>
      <c r="BX52" s="62"/>
      <c r="BY52" s="62"/>
      <c r="BZ52" s="63"/>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1"/>
      <c r="BM53" s="62"/>
      <c r="BN53" s="62"/>
      <c r="BO53" s="62"/>
      <c r="BP53" s="62"/>
      <c r="BQ53" s="62"/>
      <c r="BR53" s="62"/>
      <c r="BS53" s="62"/>
      <c r="BT53" s="62"/>
      <c r="BU53" s="62"/>
      <c r="BV53" s="62"/>
      <c r="BW53" s="62"/>
      <c r="BX53" s="62"/>
      <c r="BY53" s="62"/>
      <c r="BZ53" s="63"/>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1"/>
      <c r="BM54" s="62"/>
      <c r="BN54" s="62"/>
      <c r="BO54" s="62"/>
      <c r="BP54" s="62"/>
      <c r="BQ54" s="62"/>
      <c r="BR54" s="62"/>
      <c r="BS54" s="62"/>
      <c r="BT54" s="62"/>
      <c r="BU54" s="62"/>
      <c r="BV54" s="62"/>
      <c r="BW54" s="62"/>
      <c r="BX54" s="62"/>
      <c r="BY54" s="62"/>
      <c r="BZ54" s="63"/>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1"/>
      <c r="BM55" s="62"/>
      <c r="BN55" s="62"/>
      <c r="BO55" s="62"/>
      <c r="BP55" s="62"/>
      <c r="BQ55" s="62"/>
      <c r="BR55" s="62"/>
      <c r="BS55" s="62"/>
      <c r="BT55" s="62"/>
      <c r="BU55" s="62"/>
      <c r="BV55" s="62"/>
      <c r="BW55" s="62"/>
      <c r="BX55" s="62"/>
      <c r="BY55" s="62"/>
      <c r="BZ55" s="63"/>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1"/>
      <c r="BM56" s="62"/>
      <c r="BN56" s="62"/>
      <c r="BO56" s="62"/>
      <c r="BP56" s="62"/>
      <c r="BQ56" s="62"/>
      <c r="BR56" s="62"/>
      <c r="BS56" s="62"/>
      <c r="BT56" s="62"/>
      <c r="BU56" s="62"/>
      <c r="BV56" s="62"/>
      <c r="BW56" s="62"/>
      <c r="BX56" s="62"/>
      <c r="BY56" s="62"/>
      <c r="BZ56" s="63"/>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1"/>
      <c r="BM57" s="62"/>
      <c r="BN57" s="62"/>
      <c r="BO57" s="62"/>
      <c r="BP57" s="62"/>
      <c r="BQ57" s="62"/>
      <c r="BR57" s="62"/>
      <c r="BS57" s="62"/>
      <c r="BT57" s="62"/>
      <c r="BU57" s="62"/>
      <c r="BV57" s="62"/>
      <c r="BW57" s="62"/>
      <c r="BX57" s="62"/>
      <c r="BY57" s="62"/>
      <c r="BZ57" s="63"/>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1"/>
      <c r="BM58" s="62"/>
      <c r="BN58" s="62"/>
      <c r="BO58" s="62"/>
      <c r="BP58" s="62"/>
      <c r="BQ58" s="62"/>
      <c r="BR58" s="62"/>
      <c r="BS58" s="62"/>
      <c r="BT58" s="62"/>
      <c r="BU58" s="62"/>
      <c r="BV58" s="62"/>
      <c r="BW58" s="62"/>
      <c r="BX58" s="62"/>
      <c r="BY58" s="62"/>
      <c r="BZ58" s="6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1"/>
      <c r="BM59" s="62"/>
      <c r="BN59" s="62"/>
      <c r="BO59" s="62"/>
      <c r="BP59" s="62"/>
      <c r="BQ59" s="62"/>
      <c r="BR59" s="62"/>
      <c r="BS59" s="62"/>
      <c r="BT59" s="62"/>
      <c r="BU59" s="62"/>
      <c r="BV59" s="62"/>
      <c r="BW59" s="62"/>
      <c r="BX59" s="62"/>
      <c r="BY59" s="62"/>
      <c r="BZ59" s="63"/>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61"/>
      <c r="BM60" s="62"/>
      <c r="BN60" s="62"/>
      <c r="BO60" s="62"/>
      <c r="BP60" s="62"/>
      <c r="BQ60" s="62"/>
      <c r="BR60" s="62"/>
      <c r="BS60" s="62"/>
      <c r="BT60" s="62"/>
      <c r="BU60" s="62"/>
      <c r="BV60" s="62"/>
      <c r="BW60" s="62"/>
      <c r="BX60" s="62"/>
      <c r="BY60" s="62"/>
      <c r="BZ60" s="6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61"/>
      <c r="BM61" s="62"/>
      <c r="BN61" s="62"/>
      <c r="BO61" s="62"/>
      <c r="BP61" s="62"/>
      <c r="BQ61" s="62"/>
      <c r="BR61" s="62"/>
      <c r="BS61" s="62"/>
      <c r="BT61" s="62"/>
      <c r="BU61" s="62"/>
      <c r="BV61" s="62"/>
      <c r="BW61" s="62"/>
      <c r="BX61" s="62"/>
      <c r="BY61" s="62"/>
      <c r="BZ61" s="63"/>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1"/>
      <c r="BM62" s="62"/>
      <c r="BN62" s="62"/>
      <c r="BO62" s="62"/>
      <c r="BP62" s="62"/>
      <c r="BQ62" s="62"/>
      <c r="BR62" s="62"/>
      <c r="BS62" s="62"/>
      <c r="BT62" s="62"/>
      <c r="BU62" s="62"/>
      <c r="BV62" s="62"/>
      <c r="BW62" s="62"/>
      <c r="BX62" s="62"/>
      <c r="BY62" s="62"/>
      <c r="BZ62" s="63"/>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4"/>
      <c r="BM63" s="65"/>
      <c r="BN63" s="65"/>
      <c r="BO63" s="65"/>
      <c r="BP63" s="65"/>
      <c r="BQ63" s="65"/>
      <c r="BR63" s="65"/>
      <c r="BS63" s="65"/>
      <c r="BT63" s="65"/>
      <c r="BU63" s="65"/>
      <c r="BV63" s="65"/>
      <c r="BW63" s="65"/>
      <c r="BX63" s="65"/>
      <c r="BY63" s="65"/>
      <c r="BZ63" s="66"/>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5" t="s">
        <v>28</v>
      </c>
      <c r="BM64" s="56"/>
      <c r="BN64" s="56"/>
      <c r="BO64" s="56"/>
      <c r="BP64" s="56"/>
      <c r="BQ64" s="56"/>
      <c r="BR64" s="56"/>
      <c r="BS64" s="56"/>
      <c r="BT64" s="56"/>
      <c r="BU64" s="56"/>
      <c r="BV64" s="56"/>
      <c r="BW64" s="56"/>
      <c r="BX64" s="56"/>
      <c r="BY64" s="56"/>
      <c r="BZ64" s="57"/>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8"/>
      <c r="BM65" s="59"/>
      <c r="BN65" s="59"/>
      <c r="BO65" s="59"/>
      <c r="BP65" s="59"/>
      <c r="BQ65" s="59"/>
      <c r="BR65" s="59"/>
      <c r="BS65" s="59"/>
      <c r="BT65" s="59"/>
      <c r="BU65" s="59"/>
      <c r="BV65" s="59"/>
      <c r="BW65" s="59"/>
      <c r="BX65" s="59"/>
      <c r="BY65" s="59"/>
      <c r="BZ65" s="60"/>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1" t="s">
        <v>111</v>
      </c>
      <c r="BM66" s="62"/>
      <c r="BN66" s="62"/>
      <c r="BO66" s="62"/>
      <c r="BP66" s="62"/>
      <c r="BQ66" s="62"/>
      <c r="BR66" s="62"/>
      <c r="BS66" s="62"/>
      <c r="BT66" s="62"/>
      <c r="BU66" s="62"/>
      <c r="BV66" s="62"/>
      <c r="BW66" s="62"/>
      <c r="BX66" s="62"/>
      <c r="BY66" s="62"/>
      <c r="BZ66" s="63"/>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1"/>
      <c r="BM67" s="62"/>
      <c r="BN67" s="62"/>
      <c r="BO67" s="62"/>
      <c r="BP67" s="62"/>
      <c r="BQ67" s="62"/>
      <c r="BR67" s="62"/>
      <c r="BS67" s="62"/>
      <c r="BT67" s="62"/>
      <c r="BU67" s="62"/>
      <c r="BV67" s="62"/>
      <c r="BW67" s="62"/>
      <c r="BX67" s="62"/>
      <c r="BY67" s="62"/>
      <c r="BZ67" s="63"/>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1"/>
      <c r="BM68" s="62"/>
      <c r="BN68" s="62"/>
      <c r="BO68" s="62"/>
      <c r="BP68" s="62"/>
      <c r="BQ68" s="62"/>
      <c r="BR68" s="62"/>
      <c r="BS68" s="62"/>
      <c r="BT68" s="62"/>
      <c r="BU68" s="62"/>
      <c r="BV68" s="62"/>
      <c r="BW68" s="62"/>
      <c r="BX68" s="62"/>
      <c r="BY68" s="62"/>
      <c r="BZ68" s="63"/>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1"/>
      <c r="BM69" s="62"/>
      <c r="BN69" s="62"/>
      <c r="BO69" s="62"/>
      <c r="BP69" s="62"/>
      <c r="BQ69" s="62"/>
      <c r="BR69" s="62"/>
      <c r="BS69" s="62"/>
      <c r="BT69" s="62"/>
      <c r="BU69" s="62"/>
      <c r="BV69" s="62"/>
      <c r="BW69" s="62"/>
      <c r="BX69" s="62"/>
      <c r="BY69" s="62"/>
      <c r="BZ69" s="63"/>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1"/>
      <c r="BM70" s="62"/>
      <c r="BN70" s="62"/>
      <c r="BO70" s="62"/>
      <c r="BP70" s="62"/>
      <c r="BQ70" s="62"/>
      <c r="BR70" s="62"/>
      <c r="BS70" s="62"/>
      <c r="BT70" s="62"/>
      <c r="BU70" s="62"/>
      <c r="BV70" s="62"/>
      <c r="BW70" s="62"/>
      <c r="BX70" s="62"/>
      <c r="BY70" s="62"/>
      <c r="BZ70" s="63"/>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1"/>
      <c r="BM71" s="62"/>
      <c r="BN71" s="62"/>
      <c r="BO71" s="62"/>
      <c r="BP71" s="62"/>
      <c r="BQ71" s="62"/>
      <c r="BR71" s="62"/>
      <c r="BS71" s="62"/>
      <c r="BT71" s="62"/>
      <c r="BU71" s="62"/>
      <c r="BV71" s="62"/>
      <c r="BW71" s="62"/>
      <c r="BX71" s="62"/>
      <c r="BY71" s="62"/>
      <c r="BZ71" s="63"/>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1"/>
      <c r="BM72" s="62"/>
      <c r="BN72" s="62"/>
      <c r="BO72" s="62"/>
      <c r="BP72" s="62"/>
      <c r="BQ72" s="62"/>
      <c r="BR72" s="62"/>
      <c r="BS72" s="62"/>
      <c r="BT72" s="62"/>
      <c r="BU72" s="62"/>
      <c r="BV72" s="62"/>
      <c r="BW72" s="62"/>
      <c r="BX72" s="62"/>
      <c r="BY72" s="62"/>
      <c r="BZ72" s="63"/>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1"/>
      <c r="BM73" s="62"/>
      <c r="BN73" s="62"/>
      <c r="BO73" s="62"/>
      <c r="BP73" s="62"/>
      <c r="BQ73" s="62"/>
      <c r="BR73" s="62"/>
      <c r="BS73" s="62"/>
      <c r="BT73" s="62"/>
      <c r="BU73" s="62"/>
      <c r="BV73" s="62"/>
      <c r="BW73" s="62"/>
      <c r="BX73" s="62"/>
      <c r="BY73" s="62"/>
      <c r="BZ73" s="63"/>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1"/>
      <c r="BM74" s="62"/>
      <c r="BN74" s="62"/>
      <c r="BO74" s="62"/>
      <c r="BP74" s="62"/>
      <c r="BQ74" s="62"/>
      <c r="BR74" s="62"/>
      <c r="BS74" s="62"/>
      <c r="BT74" s="62"/>
      <c r="BU74" s="62"/>
      <c r="BV74" s="62"/>
      <c r="BW74" s="62"/>
      <c r="BX74" s="62"/>
      <c r="BY74" s="62"/>
      <c r="BZ74" s="63"/>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1"/>
      <c r="BM75" s="62"/>
      <c r="BN75" s="62"/>
      <c r="BO75" s="62"/>
      <c r="BP75" s="62"/>
      <c r="BQ75" s="62"/>
      <c r="BR75" s="62"/>
      <c r="BS75" s="62"/>
      <c r="BT75" s="62"/>
      <c r="BU75" s="62"/>
      <c r="BV75" s="62"/>
      <c r="BW75" s="62"/>
      <c r="BX75" s="62"/>
      <c r="BY75" s="62"/>
      <c r="BZ75" s="63"/>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1"/>
      <c r="BM76" s="62"/>
      <c r="BN76" s="62"/>
      <c r="BO76" s="62"/>
      <c r="BP76" s="62"/>
      <c r="BQ76" s="62"/>
      <c r="BR76" s="62"/>
      <c r="BS76" s="62"/>
      <c r="BT76" s="62"/>
      <c r="BU76" s="62"/>
      <c r="BV76" s="62"/>
      <c r="BW76" s="62"/>
      <c r="BX76" s="62"/>
      <c r="BY76" s="62"/>
      <c r="BZ76" s="63"/>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1"/>
      <c r="BM77" s="62"/>
      <c r="BN77" s="62"/>
      <c r="BO77" s="62"/>
      <c r="BP77" s="62"/>
      <c r="BQ77" s="62"/>
      <c r="BR77" s="62"/>
      <c r="BS77" s="62"/>
      <c r="BT77" s="62"/>
      <c r="BU77" s="62"/>
      <c r="BV77" s="62"/>
      <c r="BW77" s="62"/>
      <c r="BX77" s="62"/>
      <c r="BY77" s="62"/>
      <c r="BZ77" s="63"/>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1"/>
      <c r="BM78" s="62"/>
      <c r="BN78" s="62"/>
      <c r="BO78" s="62"/>
      <c r="BP78" s="62"/>
      <c r="BQ78" s="62"/>
      <c r="BR78" s="62"/>
      <c r="BS78" s="62"/>
      <c r="BT78" s="62"/>
      <c r="BU78" s="62"/>
      <c r="BV78" s="62"/>
      <c r="BW78" s="62"/>
      <c r="BX78" s="62"/>
      <c r="BY78" s="62"/>
      <c r="BZ78" s="63"/>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1"/>
      <c r="BM79" s="62"/>
      <c r="BN79" s="62"/>
      <c r="BO79" s="62"/>
      <c r="BP79" s="62"/>
      <c r="BQ79" s="62"/>
      <c r="BR79" s="62"/>
      <c r="BS79" s="62"/>
      <c r="BT79" s="62"/>
      <c r="BU79" s="62"/>
      <c r="BV79" s="62"/>
      <c r="BW79" s="62"/>
      <c r="BX79" s="62"/>
      <c r="BY79" s="62"/>
      <c r="BZ79" s="63"/>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1"/>
      <c r="BM80" s="62"/>
      <c r="BN80" s="62"/>
      <c r="BO80" s="62"/>
      <c r="BP80" s="62"/>
      <c r="BQ80" s="62"/>
      <c r="BR80" s="62"/>
      <c r="BS80" s="62"/>
      <c r="BT80" s="62"/>
      <c r="BU80" s="62"/>
      <c r="BV80" s="62"/>
      <c r="BW80" s="62"/>
      <c r="BX80" s="62"/>
      <c r="BY80" s="62"/>
      <c r="BZ80" s="63"/>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1"/>
      <c r="BM81" s="62"/>
      <c r="BN81" s="62"/>
      <c r="BO81" s="62"/>
      <c r="BP81" s="62"/>
      <c r="BQ81" s="62"/>
      <c r="BR81" s="62"/>
      <c r="BS81" s="62"/>
      <c r="BT81" s="62"/>
      <c r="BU81" s="62"/>
      <c r="BV81" s="62"/>
      <c r="BW81" s="62"/>
      <c r="BX81" s="62"/>
      <c r="BY81" s="62"/>
      <c r="BZ81" s="6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4"/>
      <c r="BM82" s="65"/>
      <c r="BN82" s="65"/>
      <c r="BO82" s="65"/>
      <c r="BP82" s="65"/>
      <c r="BQ82" s="65"/>
      <c r="BR82" s="65"/>
      <c r="BS82" s="65"/>
      <c r="BT82" s="65"/>
      <c r="BU82" s="65"/>
      <c r="BV82" s="65"/>
      <c r="BW82" s="65"/>
      <c r="BX82" s="65"/>
      <c r="BY82" s="65"/>
      <c r="BZ82" s="6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【75.60】</v>
      </c>
      <c r="F85" s="27" t="s">
        <v>41</v>
      </c>
      <c r="G85" s="27" t="s">
        <v>41</v>
      </c>
      <c r="H85" s="27" t="str">
        <f>データ!BO6</f>
        <v>【1,074.14】</v>
      </c>
      <c r="I85" s="27" t="str">
        <f>データ!BZ6</f>
        <v>【54.36】</v>
      </c>
      <c r="J85" s="27" t="str">
        <f>データ!CK6</f>
        <v>【296.40】</v>
      </c>
      <c r="K85" s="27" t="str">
        <f>データ!CV6</f>
        <v>【55.95】</v>
      </c>
      <c r="L85" s="27" t="str">
        <f>データ!DG6</f>
        <v>【73.77】</v>
      </c>
      <c r="M85" s="27" t="s">
        <v>42</v>
      </c>
      <c r="N85" s="27" t="s">
        <v>42</v>
      </c>
      <c r="O85" s="27" t="str">
        <f>データ!EN6</f>
        <v>【0.54】</v>
      </c>
    </row>
  </sheetData>
  <sheetProtection algorithmName="SHA-512" hashValue="908ufEt79HZWv5lO00LIaCfiWkh/x64CHYywL8CW2bwpjm6YRHRy1TUrxpoYYihxA+qs1HWfrCn8BYkCLV3RkQ==" saltValue="QxczyzE+fJdFMBauZgOzB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6" t="s">
        <v>52</v>
      </c>
      <c r="I3" s="77"/>
      <c r="J3" s="77"/>
      <c r="K3" s="77"/>
      <c r="L3" s="77"/>
      <c r="M3" s="77"/>
      <c r="N3" s="77"/>
      <c r="O3" s="77"/>
      <c r="P3" s="77"/>
      <c r="Q3" s="77"/>
      <c r="R3" s="77"/>
      <c r="S3" s="77"/>
      <c r="T3" s="77"/>
      <c r="U3" s="77"/>
      <c r="V3" s="77"/>
      <c r="W3" s="78"/>
      <c r="X3" s="82" t="s">
        <v>53</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54</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9" t="s">
        <v>55</v>
      </c>
      <c r="B4" s="31"/>
      <c r="C4" s="31"/>
      <c r="D4" s="31"/>
      <c r="E4" s="31"/>
      <c r="F4" s="31"/>
      <c r="G4" s="31"/>
      <c r="H4" s="79"/>
      <c r="I4" s="80"/>
      <c r="J4" s="80"/>
      <c r="K4" s="80"/>
      <c r="L4" s="80"/>
      <c r="M4" s="80"/>
      <c r="N4" s="80"/>
      <c r="O4" s="80"/>
      <c r="P4" s="80"/>
      <c r="Q4" s="80"/>
      <c r="R4" s="80"/>
      <c r="S4" s="80"/>
      <c r="T4" s="80"/>
      <c r="U4" s="80"/>
      <c r="V4" s="80"/>
      <c r="W4" s="81"/>
      <c r="X4" s="75" t="s">
        <v>56</v>
      </c>
      <c r="Y4" s="75"/>
      <c r="Z4" s="75"/>
      <c r="AA4" s="75"/>
      <c r="AB4" s="75"/>
      <c r="AC4" s="75"/>
      <c r="AD4" s="75"/>
      <c r="AE4" s="75"/>
      <c r="AF4" s="75"/>
      <c r="AG4" s="75"/>
      <c r="AH4" s="75"/>
      <c r="AI4" s="75" t="s">
        <v>57</v>
      </c>
      <c r="AJ4" s="75"/>
      <c r="AK4" s="75"/>
      <c r="AL4" s="75"/>
      <c r="AM4" s="75"/>
      <c r="AN4" s="75"/>
      <c r="AO4" s="75"/>
      <c r="AP4" s="75"/>
      <c r="AQ4" s="75"/>
      <c r="AR4" s="75"/>
      <c r="AS4" s="75"/>
      <c r="AT4" s="75" t="s">
        <v>58</v>
      </c>
      <c r="AU4" s="75"/>
      <c r="AV4" s="75"/>
      <c r="AW4" s="75"/>
      <c r="AX4" s="75"/>
      <c r="AY4" s="75"/>
      <c r="AZ4" s="75"/>
      <c r="BA4" s="75"/>
      <c r="BB4" s="75"/>
      <c r="BC4" s="75"/>
      <c r="BD4" s="75"/>
      <c r="BE4" s="75" t="s">
        <v>59</v>
      </c>
      <c r="BF4" s="75"/>
      <c r="BG4" s="75"/>
      <c r="BH4" s="75"/>
      <c r="BI4" s="75"/>
      <c r="BJ4" s="75"/>
      <c r="BK4" s="75"/>
      <c r="BL4" s="75"/>
      <c r="BM4" s="75"/>
      <c r="BN4" s="75"/>
      <c r="BO4" s="75"/>
      <c r="BP4" s="75" t="s">
        <v>60</v>
      </c>
      <c r="BQ4" s="75"/>
      <c r="BR4" s="75"/>
      <c r="BS4" s="75"/>
      <c r="BT4" s="75"/>
      <c r="BU4" s="75"/>
      <c r="BV4" s="75"/>
      <c r="BW4" s="75"/>
      <c r="BX4" s="75"/>
      <c r="BY4" s="75"/>
      <c r="BZ4" s="75"/>
      <c r="CA4" s="75" t="s">
        <v>61</v>
      </c>
      <c r="CB4" s="75"/>
      <c r="CC4" s="75"/>
      <c r="CD4" s="75"/>
      <c r="CE4" s="75"/>
      <c r="CF4" s="75"/>
      <c r="CG4" s="75"/>
      <c r="CH4" s="75"/>
      <c r="CI4" s="75"/>
      <c r="CJ4" s="75"/>
      <c r="CK4" s="75"/>
      <c r="CL4" s="75" t="s">
        <v>62</v>
      </c>
      <c r="CM4" s="75"/>
      <c r="CN4" s="75"/>
      <c r="CO4" s="75"/>
      <c r="CP4" s="75"/>
      <c r="CQ4" s="75"/>
      <c r="CR4" s="75"/>
      <c r="CS4" s="75"/>
      <c r="CT4" s="75"/>
      <c r="CU4" s="75"/>
      <c r="CV4" s="75"/>
      <c r="CW4" s="75" t="s">
        <v>63</v>
      </c>
      <c r="CX4" s="75"/>
      <c r="CY4" s="75"/>
      <c r="CZ4" s="75"/>
      <c r="DA4" s="75"/>
      <c r="DB4" s="75"/>
      <c r="DC4" s="75"/>
      <c r="DD4" s="75"/>
      <c r="DE4" s="75"/>
      <c r="DF4" s="75"/>
      <c r="DG4" s="75"/>
      <c r="DH4" s="75" t="s">
        <v>64</v>
      </c>
      <c r="DI4" s="75"/>
      <c r="DJ4" s="75"/>
      <c r="DK4" s="75"/>
      <c r="DL4" s="75"/>
      <c r="DM4" s="75"/>
      <c r="DN4" s="75"/>
      <c r="DO4" s="75"/>
      <c r="DP4" s="75"/>
      <c r="DQ4" s="75"/>
      <c r="DR4" s="75"/>
      <c r="DS4" s="75" t="s">
        <v>65</v>
      </c>
      <c r="DT4" s="75"/>
      <c r="DU4" s="75"/>
      <c r="DV4" s="75"/>
      <c r="DW4" s="75"/>
      <c r="DX4" s="75"/>
      <c r="DY4" s="75"/>
      <c r="DZ4" s="75"/>
      <c r="EA4" s="75"/>
      <c r="EB4" s="75"/>
      <c r="EC4" s="75"/>
      <c r="ED4" s="75" t="s">
        <v>66</v>
      </c>
      <c r="EE4" s="75"/>
      <c r="EF4" s="75"/>
      <c r="EG4" s="75"/>
      <c r="EH4" s="75"/>
      <c r="EI4" s="75"/>
      <c r="EJ4" s="75"/>
      <c r="EK4" s="75"/>
      <c r="EL4" s="75"/>
      <c r="EM4" s="75"/>
      <c r="EN4" s="75"/>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2018</v>
      </c>
      <c r="C6" s="34">
        <f t="shared" ref="C6:W6" si="3">C7</f>
        <v>162078</v>
      </c>
      <c r="D6" s="34">
        <f t="shared" si="3"/>
        <v>47</v>
      </c>
      <c r="E6" s="34">
        <f t="shared" si="3"/>
        <v>1</v>
      </c>
      <c r="F6" s="34">
        <f t="shared" si="3"/>
        <v>0</v>
      </c>
      <c r="G6" s="34">
        <f t="shared" si="3"/>
        <v>0</v>
      </c>
      <c r="H6" s="34" t="str">
        <f t="shared" si="3"/>
        <v>富山県　黒部市</v>
      </c>
      <c r="I6" s="34" t="str">
        <f t="shared" si="3"/>
        <v>法非適用</v>
      </c>
      <c r="J6" s="34" t="str">
        <f t="shared" si="3"/>
        <v>水道事業</v>
      </c>
      <c r="K6" s="34" t="str">
        <f t="shared" si="3"/>
        <v>簡易水道事業</v>
      </c>
      <c r="L6" s="34" t="str">
        <f t="shared" si="3"/>
        <v>D2</v>
      </c>
      <c r="M6" s="34" t="str">
        <f t="shared" si="3"/>
        <v>非設置</v>
      </c>
      <c r="N6" s="35" t="str">
        <f t="shared" si="3"/>
        <v>-</v>
      </c>
      <c r="O6" s="35" t="str">
        <f t="shared" si="3"/>
        <v>該当数値なし</v>
      </c>
      <c r="P6" s="35">
        <f t="shared" si="3"/>
        <v>12.95</v>
      </c>
      <c r="Q6" s="35">
        <f t="shared" si="3"/>
        <v>1521</v>
      </c>
      <c r="R6" s="35">
        <f t="shared" si="3"/>
        <v>41420</v>
      </c>
      <c r="S6" s="35">
        <f t="shared" si="3"/>
        <v>426.31</v>
      </c>
      <c r="T6" s="35">
        <f t="shared" si="3"/>
        <v>97.16</v>
      </c>
      <c r="U6" s="35">
        <f t="shared" si="3"/>
        <v>5345</v>
      </c>
      <c r="V6" s="35">
        <f t="shared" si="3"/>
        <v>6.47</v>
      </c>
      <c r="W6" s="35">
        <f t="shared" si="3"/>
        <v>826.12</v>
      </c>
      <c r="X6" s="36">
        <f>IF(X7="",NA(),X7)</f>
        <v>89.8</v>
      </c>
      <c r="Y6" s="36">
        <f t="shared" ref="Y6:AG6" si="4">IF(Y7="",NA(),Y7)</f>
        <v>101.45</v>
      </c>
      <c r="Z6" s="36">
        <f t="shared" si="4"/>
        <v>100.72</v>
      </c>
      <c r="AA6" s="36">
        <f t="shared" si="4"/>
        <v>121.59</v>
      </c>
      <c r="AB6" s="36">
        <f t="shared" si="4"/>
        <v>113.53</v>
      </c>
      <c r="AC6" s="36">
        <f t="shared" si="4"/>
        <v>75.09</v>
      </c>
      <c r="AD6" s="36">
        <f t="shared" si="4"/>
        <v>75.34</v>
      </c>
      <c r="AE6" s="36">
        <f t="shared" si="4"/>
        <v>76.650000000000006</v>
      </c>
      <c r="AF6" s="36">
        <f t="shared" si="4"/>
        <v>73.959999999999994</v>
      </c>
      <c r="AG6" s="36">
        <f t="shared" si="4"/>
        <v>75.010000000000005</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476.59</v>
      </c>
      <c r="BF6" s="36">
        <f t="shared" ref="BF6:BN6" si="7">IF(BF7="",NA(),BF7)</f>
        <v>533.08000000000004</v>
      </c>
      <c r="BG6" s="36">
        <f t="shared" si="7"/>
        <v>534.1</v>
      </c>
      <c r="BH6" s="36">
        <f t="shared" si="7"/>
        <v>520.83000000000004</v>
      </c>
      <c r="BI6" s="36">
        <f t="shared" si="7"/>
        <v>615.25</v>
      </c>
      <c r="BJ6" s="36">
        <f t="shared" si="7"/>
        <v>1228.58</v>
      </c>
      <c r="BK6" s="36">
        <f t="shared" si="7"/>
        <v>1280.18</v>
      </c>
      <c r="BL6" s="36">
        <f t="shared" si="7"/>
        <v>1346.23</v>
      </c>
      <c r="BM6" s="36">
        <f t="shared" si="7"/>
        <v>1295.06</v>
      </c>
      <c r="BN6" s="36">
        <f t="shared" si="7"/>
        <v>1168.7</v>
      </c>
      <c r="BO6" s="35" t="str">
        <f>IF(BO7="","",IF(BO7="-","【-】","【"&amp;SUBSTITUTE(TEXT(BO7,"#,##0.00"),"-","△")&amp;"】"))</f>
        <v>【1,074.14】</v>
      </c>
      <c r="BP6" s="36">
        <f>IF(BP7="",NA(),BP7)</f>
        <v>85.93</v>
      </c>
      <c r="BQ6" s="36">
        <f t="shared" ref="BQ6:BY6" si="8">IF(BQ7="",NA(),BQ7)</f>
        <v>88.34</v>
      </c>
      <c r="BR6" s="36">
        <f t="shared" si="8"/>
        <v>97.41</v>
      </c>
      <c r="BS6" s="36">
        <f t="shared" si="8"/>
        <v>117.67</v>
      </c>
      <c r="BT6" s="36">
        <f t="shared" si="8"/>
        <v>108.04</v>
      </c>
      <c r="BU6" s="36">
        <f t="shared" si="8"/>
        <v>53.81</v>
      </c>
      <c r="BV6" s="36">
        <f t="shared" si="8"/>
        <v>53.62</v>
      </c>
      <c r="BW6" s="36">
        <f t="shared" si="8"/>
        <v>53.41</v>
      </c>
      <c r="BX6" s="36">
        <f t="shared" si="8"/>
        <v>53.29</v>
      </c>
      <c r="BY6" s="36">
        <f t="shared" si="8"/>
        <v>53.59</v>
      </c>
      <c r="BZ6" s="35" t="str">
        <f>IF(BZ7="","",IF(BZ7="-","【-】","【"&amp;SUBSTITUTE(TEXT(BZ7,"#,##0.00"),"-","△")&amp;"】"))</f>
        <v>【54.36】</v>
      </c>
      <c r="CA6" s="36">
        <f>IF(CA7="",NA(),CA7)</f>
        <v>57</v>
      </c>
      <c r="CB6" s="36">
        <f t="shared" ref="CB6:CJ6" si="9">IF(CB7="",NA(),CB7)</f>
        <v>56.96</v>
      </c>
      <c r="CC6" s="36">
        <f t="shared" si="9"/>
        <v>61.03</v>
      </c>
      <c r="CD6" s="36">
        <f t="shared" si="9"/>
        <v>57.28</v>
      </c>
      <c r="CE6" s="36">
        <f t="shared" si="9"/>
        <v>71.42</v>
      </c>
      <c r="CF6" s="36">
        <f t="shared" si="9"/>
        <v>284.64999999999998</v>
      </c>
      <c r="CG6" s="36">
        <f t="shared" si="9"/>
        <v>287.7</v>
      </c>
      <c r="CH6" s="36">
        <f t="shared" si="9"/>
        <v>277.39999999999998</v>
      </c>
      <c r="CI6" s="36">
        <f t="shared" si="9"/>
        <v>259.02</v>
      </c>
      <c r="CJ6" s="36">
        <f t="shared" si="9"/>
        <v>259.79000000000002</v>
      </c>
      <c r="CK6" s="35" t="str">
        <f>IF(CK7="","",IF(CK7="-","【-】","【"&amp;SUBSTITUTE(TEXT(CK7,"#,##0.00"),"-","△")&amp;"】"))</f>
        <v>【296.40】</v>
      </c>
      <c r="CL6" s="36">
        <f>IF(CL7="",NA(),CL7)</f>
        <v>35.39</v>
      </c>
      <c r="CM6" s="36">
        <f t="shared" ref="CM6:CU6" si="10">IF(CM7="",NA(),CM7)</f>
        <v>36.200000000000003</v>
      </c>
      <c r="CN6" s="36">
        <f t="shared" si="10"/>
        <v>35.03</v>
      </c>
      <c r="CO6" s="36">
        <f t="shared" si="10"/>
        <v>36.86</v>
      </c>
      <c r="CP6" s="36">
        <f t="shared" si="10"/>
        <v>31.55</v>
      </c>
      <c r="CQ6" s="36">
        <f t="shared" si="10"/>
        <v>58.96</v>
      </c>
      <c r="CR6" s="36">
        <f t="shared" si="10"/>
        <v>58.1</v>
      </c>
      <c r="CS6" s="36">
        <f t="shared" si="10"/>
        <v>56.19</v>
      </c>
      <c r="CT6" s="36">
        <f t="shared" si="10"/>
        <v>56.65</v>
      </c>
      <c r="CU6" s="36">
        <f t="shared" si="10"/>
        <v>56.41</v>
      </c>
      <c r="CV6" s="35" t="str">
        <f>IF(CV7="","",IF(CV7="-","【-】","【"&amp;SUBSTITUTE(TEXT(CV7,"#,##0.00"),"-","△")&amp;"】"))</f>
        <v>【55.95】</v>
      </c>
      <c r="CW6" s="36">
        <f>IF(CW7="",NA(),CW7)</f>
        <v>80.37</v>
      </c>
      <c r="CX6" s="36">
        <f t="shared" ref="CX6:DF6" si="11">IF(CX7="",NA(),CX7)</f>
        <v>79.39</v>
      </c>
      <c r="CY6" s="36">
        <f t="shared" si="11"/>
        <v>80.12</v>
      </c>
      <c r="CZ6" s="36">
        <f t="shared" si="11"/>
        <v>80.25</v>
      </c>
      <c r="DA6" s="36">
        <f t="shared" si="11"/>
        <v>79.19</v>
      </c>
      <c r="DB6" s="36">
        <f t="shared" si="11"/>
        <v>76.58</v>
      </c>
      <c r="DC6" s="36">
        <f t="shared" si="11"/>
        <v>76.69</v>
      </c>
      <c r="DD6" s="36">
        <f t="shared" si="11"/>
        <v>77.180000000000007</v>
      </c>
      <c r="DE6" s="36">
        <f t="shared" si="11"/>
        <v>76.13</v>
      </c>
      <c r="DF6" s="36">
        <f t="shared" si="11"/>
        <v>75.12</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0.22</v>
      </c>
      <c r="EE6" s="35">
        <f t="shared" ref="EE6:EM6" si="14">IF(EE7="",NA(),EE7)</f>
        <v>0</v>
      </c>
      <c r="EF6" s="36">
        <f t="shared" si="14"/>
        <v>0.25</v>
      </c>
      <c r="EG6" s="36">
        <f t="shared" si="14"/>
        <v>0.9</v>
      </c>
      <c r="EH6" s="36">
        <f t="shared" si="14"/>
        <v>0.83</v>
      </c>
      <c r="EI6" s="36">
        <f t="shared" si="14"/>
        <v>0.98</v>
      </c>
      <c r="EJ6" s="36">
        <f t="shared" si="14"/>
        <v>0.76</v>
      </c>
      <c r="EK6" s="36">
        <f t="shared" si="14"/>
        <v>0.8</v>
      </c>
      <c r="EL6" s="36">
        <f t="shared" si="14"/>
        <v>0.96</v>
      </c>
      <c r="EM6" s="36">
        <f t="shared" si="14"/>
        <v>0.65</v>
      </c>
      <c r="EN6" s="35" t="str">
        <f>IF(EN7="","",IF(EN7="-","【-】","【"&amp;SUBSTITUTE(TEXT(EN7,"#,##0.00"),"-","△")&amp;"】"))</f>
        <v>【0.54】</v>
      </c>
    </row>
    <row r="7" spans="1:144" s="37" customFormat="1" x14ac:dyDescent="0.15">
      <c r="A7" s="29"/>
      <c r="B7" s="38">
        <v>2018</v>
      </c>
      <c r="C7" s="38">
        <v>162078</v>
      </c>
      <c r="D7" s="38">
        <v>47</v>
      </c>
      <c r="E7" s="38">
        <v>1</v>
      </c>
      <c r="F7" s="38">
        <v>0</v>
      </c>
      <c r="G7" s="38">
        <v>0</v>
      </c>
      <c r="H7" s="38" t="s">
        <v>96</v>
      </c>
      <c r="I7" s="38" t="s">
        <v>97</v>
      </c>
      <c r="J7" s="38" t="s">
        <v>98</v>
      </c>
      <c r="K7" s="38" t="s">
        <v>99</v>
      </c>
      <c r="L7" s="38" t="s">
        <v>100</v>
      </c>
      <c r="M7" s="38" t="s">
        <v>101</v>
      </c>
      <c r="N7" s="39" t="s">
        <v>102</v>
      </c>
      <c r="O7" s="39" t="s">
        <v>103</v>
      </c>
      <c r="P7" s="39">
        <v>12.95</v>
      </c>
      <c r="Q7" s="39">
        <v>1521</v>
      </c>
      <c r="R7" s="39">
        <v>41420</v>
      </c>
      <c r="S7" s="39">
        <v>426.31</v>
      </c>
      <c r="T7" s="39">
        <v>97.16</v>
      </c>
      <c r="U7" s="39">
        <v>5345</v>
      </c>
      <c r="V7" s="39">
        <v>6.47</v>
      </c>
      <c r="W7" s="39">
        <v>826.12</v>
      </c>
      <c r="X7" s="39">
        <v>89.8</v>
      </c>
      <c r="Y7" s="39">
        <v>101.45</v>
      </c>
      <c r="Z7" s="39">
        <v>100.72</v>
      </c>
      <c r="AA7" s="39">
        <v>121.59</v>
      </c>
      <c r="AB7" s="39">
        <v>113.53</v>
      </c>
      <c r="AC7" s="39">
        <v>75.09</v>
      </c>
      <c r="AD7" s="39">
        <v>75.34</v>
      </c>
      <c r="AE7" s="39">
        <v>76.650000000000006</v>
      </c>
      <c r="AF7" s="39">
        <v>73.959999999999994</v>
      </c>
      <c r="AG7" s="39">
        <v>75.010000000000005</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476.59</v>
      </c>
      <c r="BF7" s="39">
        <v>533.08000000000004</v>
      </c>
      <c r="BG7" s="39">
        <v>534.1</v>
      </c>
      <c r="BH7" s="39">
        <v>520.83000000000004</v>
      </c>
      <c r="BI7" s="39">
        <v>615.25</v>
      </c>
      <c r="BJ7" s="39">
        <v>1228.58</v>
      </c>
      <c r="BK7" s="39">
        <v>1280.18</v>
      </c>
      <c r="BL7" s="39">
        <v>1346.23</v>
      </c>
      <c r="BM7" s="39">
        <v>1295.06</v>
      </c>
      <c r="BN7" s="39">
        <v>1168.7</v>
      </c>
      <c r="BO7" s="39">
        <v>1074.1400000000001</v>
      </c>
      <c r="BP7" s="39">
        <v>85.93</v>
      </c>
      <c r="BQ7" s="39">
        <v>88.34</v>
      </c>
      <c r="BR7" s="39">
        <v>97.41</v>
      </c>
      <c r="BS7" s="39">
        <v>117.67</v>
      </c>
      <c r="BT7" s="39">
        <v>108.04</v>
      </c>
      <c r="BU7" s="39">
        <v>53.81</v>
      </c>
      <c r="BV7" s="39">
        <v>53.62</v>
      </c>
      <c r="BW7" s="39">
        <v>53.41</v>
      </c>
      <c r="BX7" s="39">
        <v>53.29</v>
      </c>
      <c r="BY7" s="39">
        <v>53.59</v>
      </c>
      <c r="BZ7" s="39">
        <v>54.36</v>
      </c>
      <c r="CA7" s="39">
        <v>57</v>
      </c>
      <c r="CB7" s="39">
        <v>56.96</v>
      </c>
      <c r="CC7" s="39">
        <v>61.03</v>
      </c>
      <c r="CD7" s="39">
        <v>57.28</v>
      </c>
      <c r="CE7" s="39">
        <v>71.42</v>
      </c>
      <c r="CF7" s="39">
        <v>284.64999999999998</v>
      </c>
      <c r="CG7" s="39">
        <v>287.7</v>
      </c>
      <c r="CH7" s="39">
        <v>277.39999999999998</v>
      </c>
      <c r="CI7" s="39">
        <v>259.02</v>
      </c>
      <c r="CJ7" s="39">
        <v>259.79000000000002</v>
      </c>
      <c r="CK7" s="39">
        <v>296.39999999999998</v>
      </c>
      <c r="CL7" s="39">
        <v>35.39</v>
      </c>
      <c r="CM7" s="39">
        <v>36.200000000000003</v>
      </c>
      <c r="CN7" s="39">
        <v>35.03</v>
      </c>
      <c r="CO7" s="39">
        <v>36.86</v>
      </c>
      <c r="CP7" s="39">
        <v>31.55</v>
      </c>
      <c r="CQ7" s="39">
        <v>58.96</v>
      </c>
      <c r="CR7" s="39">
        <v>58.1</v>
      </c>
      <c r="CS7" s="39">
        <v>56.19</v>
      </c>
      <c r="CT7" s="39">
        <v>56.65</v>
      </c>
      <c r="CU7" s="39">
        <v>56.41</v>
      </c>
      <c r="CV7" s="39">
        <v>55.95</v>
      </c>
      <c r="CW7" s="39">
        <v>80.37</v>
      </c>
      <c r="CX7" s="39">
        <v>79.39</v>
      </c>
      <c r="CY7" s="39">
        <v>80.12</v>
      </c>
      <c r="CZ7" s="39">
        <v>80.25</v>
      </c>
      <c r="DA7" s="39">
        <v>79.19</v>
      </c>
      <c r="DB7" s="39">
        <v>76.58</v>
      </c>
      <c r="DC7" s="39">
        <v>76.69</v>
      </c>
      <c r="DD7" s="39">
        <v>77.180000000000007</v>
      </c>
      <c r="DE7" s="39">
        <v>76.13</v>
      </c>
      <c r="DF7" s="39">
        <v>75.12</v>
      </c>
      <c r="DG7" s="39">
        <v>73.77</v>
      </c>
      <c r="DH7" s="39"/>
      <c r="DI7" s="39"/>
      <c r="DJ7" s="39"/>
      <c r="DK7" s="39"/>
      <c r="DL7" s="39"/>
      <c r="DM7" s="39"/>
      <c r="DN7" s="39"/>
      <c r="DO7" s="39"/>
      <c r="DP7" s="39"/>
      <c r="DQ7" s="39"/>
      <c r="DR7" s="39"/>
      <c r="DS7" s="39"/>
      <c r="DT7" s="39"/>
      <c r="DU7" s="39"/>
      <c r="DV7" s="39"/>
      <c r="DW7" s="39"/>
      <c r="DX7" s="39"/>
      <c r="DY7" s="39"/>
      <c r="DZ7" s="39"/>
      <c r="EA7" s="39"/>
      <c r="EB7" s="39"/>
      <c r="EC7" s="39"/>
      <c r="ED7" s="39">
        <v>0.22</v>
      </c>
      <c r="EE7" s="39">
        <v>0</v>
      </c>
      <c r="EF7" s="39">
        <v>0.25</v>
      </c>
      <c r="EG7" s="39">
        <v>0.9</v>
      </c>
      <c r="EH7" s="39">
        <v>0.83</v>
      </c>
      <c r="EI7" s="39">
        <v>0.98</v>
      </c>
      <c r="EJ7" s="39">
        <v>0.76</v>
      </c>
      <c r="EK7" s="39">
        <v>0.8</v>
      </c>
      <c r="EL7" s="39">
        <v>0.96</v>
      </c>
      <c r="EM7" s="39">
        <v>0.65</v>
      </c>
      <c r="EN7" s="39">
        <v>0.54</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2020-01-28T11:59:10Z</cp:lastPrinted>
  <dcterms:created xsi:type="dcterms:W3CDTF">2019-12-05T04:36:41Z</dcterms:created>
  <dcterms:modified xsi:type="dcterms:W3CDTF">2020-01-28T11:59:11Z</dcterms:modified>
  <cp:category/>
</cp:coreProperties>
</file>