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211001\Desktop\【131(金)〆】公営企業に係る経営比較分析表（平成30年度決算）の分析等について\県へ回答\下水\"/>
    </mc:Choice>
  </mc:AlternateContent>
  <xr:revisionPtr revIDLastSave="0" documentId="13_ncr:1_{61EE6730-FCAB-4456-A4BA-EC77977F7D1E}" xr6:coauthVersionLast="36" xr6:coauthVersionMax="36" xr10:uidLastSave="{00000000-0000-0000-0000-000000000000}"/>
  <workbookProtection workbookAlgorithmName="SHA-512" workbookHashValue="9sFMbbhU6R8/N/r1le36mq9X/S3Ns6zgu0buNZDYfJuwi8IpK0UGN/w73OCHUhwQkhA/D50LCuTu9/44PqUD5g==" workbookSaltValue="mXI2tfpIb3x8/18ISfuAp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BB10" i="4"/>
  <c r="W10" i="4"/>
  <c r="P10" i="4"/>
  <c r="BB8" i="4"/>
  <c r="AT8" i="4"/>
  <c r="AL8" i="4"/>
  <c r="W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<sst xmlns="http://schemas.openxmlformats.org/spreadsheetml/2006/main" count="223" uniqueCount="111">
  <si>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</si>
  <si>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</si>
  <si>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</si>
  <si>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</si>
  <si>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</si>
  <si>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</si>
  <si>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</si>
  <si>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</si>
  <si>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</si>
  <si>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</si>
  <si>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</si>
  <si>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</si>
  <si>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</si>
  <si>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</si>
  <si>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</si>
  <si>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</si>
  <si>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</si>
  <si>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</si>
  <si>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</si>
  <si>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</si>
  <si>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</si>
  <si>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</si>
  <si>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</si>
  <si>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</si>
  <si>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</si>
  <si>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</si>
  <si>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</si>
  <si>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</si>
  <si>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</si>
  <si>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</si>
  <si>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</si>
  <si>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</si>
  <si>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</si>
  <si>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</si>
  <si>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</si>
  <si>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</si>
  <si>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</si>
  <si>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</si>
  <si>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</si>
  <si>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</si>
  <si>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</si>
  <si>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</si>
  <si>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</si>
  <si>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</si>
  <si>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</si>
  <si>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</si>
  <si>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</si>
  <si>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</si>
  <si>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</si>
  <si>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</si>
  <si>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</si>
  <si>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</si>
  <si>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</si>
  <si>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</si>
  <si>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</si>
  <si>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</si>
  <si>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</si>
  <si>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</si>
  <si>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</si>
  <si>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</si>
  <si>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</si>
  <si>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</si>
  <si>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</si>
  <si>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</si>
  <si>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</si>
  <si>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</si>
  <si>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</si>
  <si>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</si>
  <si>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</si>
  <si>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</si>
  <si>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</si>
  <si>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</si>
  <si>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</si>
  <si>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</si>
  <si>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</si>
  <si>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</si>
  <si>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</si>
  <si>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</si>
  <si>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</si>
  <si>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</si>
  <si>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</si>
  <si>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</si>
  <si>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</si>
  <si>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</si>
  <si>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</si>
  <si>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</si>
  <si>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</si>
  <si>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</si>
  <si>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</si>
  <si>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</si>
  <si>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</si>
  <si>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</si>
  <si>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</si>
  <si>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</si>
  <si>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</si>
  <si>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</si>
  <si>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</si>
  <si>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</si>
  <si>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</si>
  <si>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</si>
  <si>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</si>
  <si>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</si>
  <si>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</si>
  <si>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</si>
  <si>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</si>
  <si>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</si>
  <si>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</si>
  <si>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</si>
  <si>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当市における下水道事業の創設は平成４年であることから、法定耐用年数を経過した管渠等はないが、
有形固定資産減価償却率は年々上昇傾向にある。将来の施設の更新に備え、財源の確保に努めるとともに、経営に与える影響等を分析し、必要に応じて経営改善の実施や投資計画等の見直しを行う必要がある。</t>
    <rPh sb="59" eb="61">
      <t>ネンネン</t>
    </rPh>
    <phoneticPr fontId="4"/>
  </si>
  <si>
    <t>経営改善に向けた方向性として、将来の人口減少による使用料収入の減、施設の老朽化等に伴う更新に備えた財源の確保を図る観点から、段階的に料金改定を行い、収入の増加を図る必要がある。
経営戦略については令和２年度中に策定予定である。</t>
    <rPh sb="68" eb="70">
      <t>カイテイ</t>
    </rPh>
    <rPh sb="71" eb="72">
      <t>オコナ</t>
    </rPh>
    <rPh sb="99" eb="101">
      <t>レイワ</t>
    </rPh>
    <phoneticPr fontId="4"/>
  </si>
  <si>
    <t xml:space="preserve">経常収支比率について、平成30年度は黒字となっており、かつ累積欠損金は発生していない。
流動比率について、類似団体と比較して低い数値となっているが、企業債の償還が進んでいることにより、今後比率改善が見込まれる。
企業債残高対事業規模比率について、類似団体と比べ高い値となっているが、企業債残高は年々減少しているため、比率も年々減少している。
経費回収率について、平成29年度に比べ平成30年度では低下しているが、これは動力費や委託料など維持管理費の増加により汚水処理費用が増加したことによるものである。
水洗化率は区域内人口が減少している中で、年々増加している。水質保全、使用料の増加の観点で、今後も接続人口の増加を目指す。
</t>
    <rPh sb="11" eb="13">
      <t>ヘイセイ</t>
    </rPh>
    <rPh sb="82" eb="83">
      <t>スス</t>
    </rPh>
    <rPh sb="93" eb="95">
      <t>コンゴ</t>
    </rPh>
    <rPh sb="95" eb="97">
      <t>ヒリツ</t>
    </rPh>
    <rPh sb="100" eb="102">
      <t>ミコ</t>
    </rPh>
    <rPh sb="143" eb="145">
      <t>キギョウ</t>
    </rPh>
    <rPh sb="145" eb="146">
      <t>サイ</t>
    </rPh>
    <rPh sb="146" eb="148">
      <t>ザンダカ</t>
    </rPh>
    <rPh sb="149" eb="151">
      <t>ネンネン</t>
    </rPh>
    <rPh sb="151" eb="153">
      <t>ゲンショウ</t>
    </rPh>
    <rPh sb="160" eb="162">
      <t>ヒリツ</t>
    </rPh>
    <rPh sb="163" eb="165">
      <t>ネンネン</t>
    </rPh>
    <rPh sb="165" eb="167">
      <t>ゲンショウ</t>
    </rPh>
    <rPh sb="184" eb="186">
      <t>ヘイセイ</t>
    </rPh>
    <rPh sb="188" eb="189">
      <t>ネン</t>
    </rPh>
    <rPh sb="189" eb="190">
      <t>ド</t>
    </rPh>
    <rPh sb="191" eb="192">
      <t>クラ</t>
    </rPh>
    <rPh sb="193" eb="195">
      <t>ヘイセイ</t>
    </rPh>
    <rPh sb="197" eb="198">
      <t>ネン</t>
    </rPh>
    <rPh sb="198" eb="199">
      <t>ド</t>
    </rPh>
    <rPh sb="201" eb="203">
      <t>テイカ</t>
    </rPh>
    <rPh sb="261" eb="264">
      <t>クイキナイ</t>
    </rPh>
    <rPh sb="264" eb="266">
      <t>ジンコウ</t>
    </rPh>
    <rPh sb="267" eb="269">
      <t>ゲンショウ</t>
    </rPh>
    <rPh sb="273" eb="274">
      <t>ナカ</t>
    </rPh>
    <rPh sb="285" eb="287">
      <t>スイシツ</t>
    </rPh>
    <rPh sb="287" eb="289">
      <t>ホゼン</t>
    </rPh>
    <rPh sb="290" eb="293">
      <t>シヨウリョウ</t>
    </rPh>
    <rPh sb="294" eb="296">
      <t>ゾウカ</t>
    </rPh>
    <rPh sb="297" eb="299">
      <t>カンテン</t>
    </rPh>
    <rPh sb="301" eb="303">
      <t>コンゴ</t>
    </rPh>
    <rPh sb="304" eb="306">
      <t>セツゾク</t>
    </rPh>
    <rPh sb="306" eb="308">
      <t>ジンコウ</t>
    </rPh>
    <rPh sb="309" eb="311">
      <t>ゾウカ</t>
    </rPh>
    <rPh sb="312" eb="31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</si>
</sst>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5-4301-9142-7CDD67B1C2E7}"/>
            </c:ext>
          </c:extLst>
        </c:ser>
        <c:dLbls>
          <c:showLegendKey val="0"/>
          <c:showVal val="0"/>
          <c:showCatName val="0"/>
          <c:showSerName val="0"/>
          <c:showPercent val="0"/>
          <c:showBubbleSize val="0"/>
        </c:dLbls>
        <c:gapWidth val="150"/>
        <c:axId val="532301328"/>
        <c:axId val="53230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4305-4301-9142-7CDD67B1C2E7}"/>
            </c:ext>
          </c:extLst>
        </c:ser>
        <c:dLbls>
          <c:showLegendKey val="0"/>
          <c:showVal val="0"/>
          <c:showCatName val="0"/>
          <c:showSerName val="0"/>
          <c:showPercent val="0"/>
          <c:showBubbleSize val="0"/>
        </c:dLbls>
        <c:marker val="1"/>
        <c:smooth val="0"/>
        <c:axId val="532301328"/>
        <c:axId val="532301720"/>
      </c:lineChart>
      <c:dateAx>
        <c:axId val="532301328"/>
        <c:scaling>
          <c:orientation val="minMax"/>
        </c:scaling>
        <c:delete val="1"/>
        <c:axPos val="b"/>
        <c:numFmt formatCode="ge" sourceLinked="1"/>
        <c:majorTickMark val="none"/>
        <c:minorTickMark val="none"/>
        <c:tickLblPos val="none"/>
        <c:crossAx val="532301720"/>
        <c:crosses val="autoZero"/>
        <c:auto val="1"/>
        <c:lblOffset val="100"/>
        <c:baseTimeUnit val="years"/>
      </c:dateAx>
      <c:valAx>
        <c:axId val="53230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62.39</c:v>
                </c:pt>
                <c:pt idx="1">
                  <c:v>61.67</c:v>
                </c:pt>
                <c:pt idx="2">
                  <c:v>59.8</c:v>
                </c:pt>
                <c:pt idx="3">
                  <c:v>71.989999999999995</c:v>
                </c:pt>
                <c:pt idx="4">
                  <c:v>81.09</c:v>
                </c:pt>
              </c:numCache>
            </c:numRef>
          </c:val>
          <c:extLst>
            <c:ext xmlns:c16="http://schemas.microsoft.com/office/drawing/2014/chart" uri="{C3380CC4-5D6E-409C-BE32-E72D297353CC}">
              <c16:uniqueId val="{00000000-46B0-4CCE-AB3E-EFD8A1E04737}"/>
            </c:ext>
          </c:extLst>
        </c:ser>
        <c:dLbls>
          <c:showLegendKey val="0"/>
          <c:showVal val="0"/>
          <c:showCatName val="0"/>
          <c:showSerName val="0"/>
          <c:showPercent val="0"/>
          <c:showBubbleSize val="0"/>
        </c:dLbls>
        <c:gapWidth val="150"/>
        <c:axId val="714487792"/>
        <c:axId val="71448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46B0-4CCE-AB3E-EFD8A1E04737}"/>
            </c:ext>
          </c:extLst>
        </c:ser>
        <c:dLbls>
          <c:showLegendKey val="0"/>
          <c:showVal val="0"/>
          <c:showCatName val="0"/>
          <c:showSerName val="0"/>
          <c:showPercent val="0"/>
          <c:showBubbleSize val="0"/>
        </c:dLbls>
        <c:marker val="1"/>
        <c:smooth val="0"/>
        <c:axId val="714487792"/>
        <c:axId val="714482696"/>
      </c:lineChart>
      <c:dateAx>
        <c:axId val="714487792"/>
        <c:scaling>
          <c:orientation val="minMax"/>
        </c:scaling>
        <c:delete val="1"/>
        <c:axPos val="b"/>
        <c:numFmt formatCode="ge" sourceLinked="1"/>
        <c:majorTickMark val="none"/>
        <c:minorTickMark val="none"/>
        <c:tickLblPos val="none"/>
        <c:crossAx val="714482696"/>
        <c:crosses val="autoZero"/>
        <c:auto val="1"/>
        <c:lblOffset val="100"/>
        <c:baseTimeUnit val="years"/>
      </c:dateAx>
      <c:valAx>
        <c:axId val="71448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48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90.96</c:v>
                </c:pt>
                <c:pt idx="1">
                  <c:v>91.2</c:v>
                </c:pt>
                <c:pt idx="2">
                  <c:v>91.36</c:v>
                </c:pt>
                <c:pt idx="3">
                  <c:v>91.43</c:v>
                </c:pt>
                <c:pt idx="4">
                  <c:v>91.46</c:v>
                </c:pt>
              </c:numCache>
            </c:numRef>
          </c:val>
          <c:extLst>
            <c:ext xmlns:c16="http://schemas.microsoft.com/office/drawing/2014/chart" uri="{C3380CC4-5D6E-409C-BE32-E72D297353CC}">
              <c16:uniqueId val="{00000000-BC40-4ADB-888D-625897189375}"/>
            </c:ext>
          </c:extLst>
        </c:ser>
        <c:dLbls>
          <c:showLegendKey val="0"/>
          <c:showVal val="0"/>
          <c:showCatName val="0"/>
          <c:showSerName val="0"/>
          <c:showPercent val="0"/>
          <c:showBubbleSize val="0"/>
        </c:dLbls>
        <c:gapWidth val="150"/>
        <c:axId val="714480736"/>
        <c:axId val="71447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BC40-4ADB-888D-625897189375}"/>
            </c:ext>
          </c:extLst>
        </c:ser>
        <c:dLbls>
          <c:showLegendKey val="0"/>
          <c:showVal val="0"/>
          <c:showCatName val="0"/>
          <c:showSerName val="0"/>
          <c:showPercent val="0"/>
          <c:showBubbleSize val="0"/>
        </c:dLbls>
        <c:marker val="1"/>
        <c:smooth val="0"/>
        <c:axId val="714480736"/>
        <c:axId val="714479952"/>
      </c:lineChart>
      <c:dateAx>
        <c:axId val="714480736"/>
        <c:scaling>
          <c:orientation val="minMax"/>
        </c:scaling>
        <c:delete val="1"/>
        <c:axPos val="b"/>
        <c:numFmt formatCode="ge" sourceLinked="1"/>
        <c:majorTickMark val="none"/>
        <c:minorTickMark val="none"/>
        <c:tickLblPos val="none"/>
        <c:crossAx val="714479952"/>
        <c:crosses val="autoZero"/>
        <c:auto val="1"/>
        <c:lblOffset val="100"/>
        <c:baseTimeUnit val="years"/>
      </c:dateAx>
      <c:valAx>
        <c:axId val="71447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4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99.85</c:v>
                </c:pt>
                <c:pt idx="1">
                  <c:v>101.91</c:v>
                </c:pt>
                <c:pt idx="2">
                  <c:v>100.17</c:v>
                </c:pt>
                <c:pt idx="3">
                  <c:v>102.71</c:v>
                </c:pt>
                <c:pt idx="4">
                  <c:v>101.38</c:v>
                </c:pt>
              </c:numCache>
            </c:numRef>
          </c:val>
          <c:extLst>
            <c:ext xmlns:c16="http://schemas.microsoft.com/office/drawing/2014/chart" uri="{C3380CC4-5D6E-409C-BE32-E72D297353CC}">
              <c16:uniqueId val="{00000000-6410-4F25-BCEF-BBEBE67881CD}"/>
            </c:ext>
          </c:extLst>
        </c:ser>
        <c:dLbls>
          <c:showLegendKey val="0"/>
          <c:showVal val="0"/>
          <c:showCatName val="0"/>
          <c:showSerName val="0"/>
          <c:showPercent val="0"/>
          <c:showBubbleSize val="0"/>
        </c:dLbls>
        <c:gapWidth val="150"/>
        <c:axId val="532294664"/>
        <c:axId val="53229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104.14</c:v>
                </c:pt>
              </c:numCache>
            </c:numRef>
          </c:val>
          <c:smooth val="0"/>
          <c:extLst>
            <c:ext xmlns:c16="http://schemas.microsoft.com/office/drawing/2014/chart" uri="{C3380CC4-5D6E-409C-BE32-E72D297353CC}">
              <c16:uniqueId val="{00000001-6410-4F25-BCEF-BBEBE67881CD}"/>
            </c:ext>
          </c:extLst>
        </c:ser>
        <c:dLbls>
          <c:showLegendKey val="0"/>
          <c:showVal val="0"/>
          <c:showCatName val="0"/>
          <c:showSerName val="0"/>
          <c:showPercent val="0"/>
          <c:showBubbleSize val="0"/>
        </c:dLbls>
        <c:marker val="1"/>
        <c:smooth val="0"/>
        <c:axId val="532294664"/>
        <c:axId val="532295448"/>
      </c:lineChart>
      <c:dateAx>
        <c:axId val="532294664"/>
        <c:scaling>
          <c:orientation val="minMax"/>
        </c:scaling>
        <c:delete val="1"/>
        <c:axPos val="b"/>
        <c:numFmt formatCode="ge" sourceLinked="1"/>
        <c:majorTickMark val="none"/>
        <c:minorTickMark val="none"/>
        <c:tickLblPos val="none"/>
        <c:crossAx val="532295448"/>
        <c:crosses val="autoZero"/>
        <c:auto val="1"/>
        <c:lblOffset val="100"/>
        <c:baseTimeUnit val="years"/>
      </c:dateAx>
      <c:valAx>
        <c:axId val="53229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9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15.14</c:v>
                </c:pt>
                <c:pt idx="1">
                  <c:v>18.05</c:v>
                </c:pt>
                <c:pt idx="2">
                  <c:v>20.66</c:v>
                </c:pt>
                <c:pt idx="3">
                  <c:v>23.3</c:v>
                </c:pt>
                <c:pt idx="4">
                  <c:v>26</c:v>
                </c:pt>
              </c:numCache>
            </c:numRef>
          </c:val>
          <c:extLst>
            <c:ext xmlns:c16="http://schemas.microsoft.com/office/drawing/2014/chart" uri="{C3380CC4-5D6E-409C-BE32-E72D297353CC}">
              <c16:uniqueId val="{00000000-6DBE-4C50-BDAE-BAD00DBBEC0A}"/>
            </c:ext>
          </c:extLst>
        </c:ser>
        <c:dLbls>
          <c:showLegendKey val="0"/>
          <c:showVal val="0"/>
          <c:showCatName val="0"/>
          <c:showSerName val="0"/>
          <c:showPercent val="0"/>
          <c:showBubbleSize val="0"/>
        </c:dLbls>
        <c:gapWidth val="150"/>
        <c:axId val="532313480"/>
        <c:axId val="53231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15.95</c:v>
                </c:pt>
              </c:numCache>
            </c:numRef>
          </c:val>
          <c:smooth val="0"/>
          <c:extLst>
            <c:ext xmlns:c16="http://schemas.microsoft.com/office/drawing/2014/chart" uri="{C3380CC4-5D6E-409C-BE32-E72D297353CC}">
              <c16:uniqueId val="{00000001-6DBE-4C50-BDAE-BAD00DBBEC0A}"/>
            </c:ext>
          </c:extLst>
        </c:ser>
        <c:dLbls>
          <c:showLegendKey val="0"/>
          <c:showVal val="0"/>
          <c:showCatName val="0"/>
          <c:showSerName val="0"/>
          <c:showPercent val="0"/>
          <c:showBubbleSize val="0"/>
        </c:dLbls>
        <c:marker val="1"/>
        <c:smooth val="0"/>
        <c:axId val="532313480"/>
        <c:axId val="532313872"/>
      </c:lineChart>
      <c:dateAx>
        <c:axId val="532313480"/>
        <c:scaling>
          <c:orientation val="minMax"/>
        </c:scaling>
        <c:delete val="1"/>
        <c:axPos val="b"/>
        <c:numFmt formatCode="ge" sourceLinked="1"/>
        <c:majorTickMark val="none"/>
        <c:minorTickMark val="none"/>
        <c:tickLblPos val="none"/>
        <c:crossAx val="532313872"/>
        <c:crosses val="autoZero"/>
        <c:auto val="1"/>
        <c:lblOffset val="100"/>
        <c:baseTimeUnit val="years"/>
      </c:dateAx>
      <c:valAx>
        <c:axId val="53231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1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4D-4A8F-9CF1-5F469D143E2B}"/>
            </c:ext>
          </c:extLst>
        </c:ser>
        <c:dLbls>
          <c:showLegendKey val="0"/>
          <c:showVal val="0"/>
          <c:showCatName val="0"/>
          <c:showSerName val="0"/>
          <c:showPercent val="0"/>
          <c:showBubbleSize val="0"/>
        </c:dLbls>
        <c:gapWidth val="150"/>
        <c:axId val="532305248"/>
        <c:axId val="53230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4D-4A8F-9CF1-5F469D143E2B}"/>
            </c:ext>
          </c:extLst>
        </c:ser>
        <c:dLbls>
          <c:showLegendKey val="0"/>
          <c:showVal val="0"/>
          <c:showCatName val="0"/>
          <c:showSerName val="0"/>
          <c:showPercent val="0"/>
          <c:showBubbleSize val="0"/>
        </c:dLbls>
        <c:marker val="1"/>
        <c:smooth val="0"/>
        <c:axId val="532305248"/>
        <c:axId val="532305640"/>
      </c:lineChart>
      <c:dateAx>
        <c:axId val="532305248"/>
        <c:scaling>
          <c:orientation val="minMax"/>
        </c:scaling>
        <c:delete val="1"/>
        <c:axPos val="b"/>
        <c:numFmt formatCode="ge" sourceLinked="1"/>
        <c:majorTickMark val="none"/>
        <c:minorTickMark val="none"/>
        <c:tickLblPos val="none"/>
        <c:crossAx val="532305640"/>
        <c:crosses val="autoZero"/>
        <c:auto val="1"/>
        <c:lblOffset val="100"/>
        <c:baseTimeUnit val="years"/>
      </c:dateAx>
      <c:valAx>
        <c:axId val="53230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E-4EE8-8883-6F19CC76079F}"/>
            </c:ext>
          </c:extLst>
        </c:ser>
        <c:dLbls>
          <c:showLegendKey val="0"/>
          <c:showVal val="0"/>
          <c:showCatName val="0"/>
          <c:showSerName val="0"/>
          <c:showPercent val="0"/>
          <c:showBubbleSize val="0"/>
        </c:dLbls>
        <c:gapWidth val="150"/>
        <c:axId val="532351112"/>
        <c:axId val="53234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73.180000000000007</c:v>
                </c:pt>
              </c:numCache>
            </c:numRef>
          </c:val>
          <c:smooth val="0"/>
          <c:extLst>
            <c:ext xmlns:c16="http://schemas.microsoft.com/office/drawing/2014/chart" uri="{C3380CC4-5D6E-409C-BE32-E72D297353CC}">
              <c16:uniqueId val="{00000001-A08E-4EE8-8883-6F19CC76079F}"/>
            </c:ext>
          </c:extLst>
        </c:ser>
        <c:dLbls>
          <c:showLegendKey val="0"/>
          <c:showVal val="0"/>
          <c:showCatName val="0"/>
          <c:showSerName val="0"/>
          <c:showPercent val="0"/>
          <c:showBubbleSize val="0"/>
        </c:dLbls>
        <c:marker val="1"/>
        <c:smooth val="0"/>
        <c:axId val="532351112"/>
        <c:axId val="532340920"/>
      </c:lineChart>
      <c:dateAx>
        <c:axId val="532351112"/>
        <c:scaling>
          <c:orientation val="minMax"/>
        </c:scaling>
        <c:delete val="1"/>
        <c:axPos val="b"/>
        <c:numFmt formatCode="ge" sourceLinked="1"/>
        <c:majorTickMark val="none"/>
        <c:minorTickMark val="none"/>
        <c:tickLblPos val="none"/>
        <c:crossAx val="532340920"/>
        <c:crosses val="autoZero"/>
        <c:auto val="1"/>
        <c:lblOffset val="100"/>
        <c:baseTimeUnit val="years"/>
      </c:dateAx>
      <c:valAx>
        <c:axId val="5323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1.36</c:v>
                </c:pt>
                <c:pt idx="1">
                  <c:v>-36.53</c:v>
                </c:pt>
                <c:pt idx="2">
                  <c:v>-26.07</c:v>
                </c:pt>
                <c:pt idx="3">
                  <c:v>-5.76</c:v>
                </c:pt>
                <c:pt idx="4">
                  <c:v>-6.21</c:v>
                </c:pt>
              </c:numCache>
            </c:numRef>
          </c:val>
          <c:extLst>
            <c:ext xmlns:c16="http://schemas.microsoft.com/office/drawing/2014/chart" uri="{C3380CC4-5D6E-409C-BE32-E72D297353CC}">
              <c16:uniqueId val="{00000000-B6B5-4C51-8802-A0E69BDB23EC}"/>
            </c:ext>
          </c:extLst>
        </c:ser>
        <c:dLbls>
          <c:showLegendKey val="0"/>
          <c:showVal val="0"/>
          <c:showCatName val="0"/>
          <c:showSerName val="0"/>
          <c:showPercent val="0"/>
          <c:showBubbleSize val="0"/>
        </c:dLbls>
        <c:gapWidth val="150"/>
        <c:axId val="532341312"/>
        <c:axId val="53234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52.32</c:v>
                </c:pt>
              </c:numCache>
            </c:numRef>
          </c:val>
          <c:smooth val="0"/>
          <c:extLst>
            <c:ext xmlns:c16="http://schemas.microsoft.com/office/drawing/2014/chart" uri="{C3380CC4-5D6E-409C-BE32-E72D297353CC}">
              <c16:uniqueId val="{00000001-B6B5-4C51-8802-A0E69BDB23EC}"/>
            </c:ext>
          </c:extLst>
        </c:ser>
        <c:dLbls>
          <c:showLegendKey val="0"/>
          <c:showVal val="0"/>
          <c:showCatName val="0"/>
          <c:showSerName val="0"/>
          <c:showPercent val="0"/>
          <c:showBubbleSize val="0"/>
        </c:dLbls>
        <c:marker val="1"/>
        <c:smooth val="0"/>
        <c:axId val="532341312"/>
        <c:axId val="532343272"/>
      </c:lineChart>
      <c:dateAx>
        <c:axId val="532341312"/>
        <c:scaling>
          <c:orientation val="minMax"/>
        </c:scaling>
        <c:delete val="1"/>
        <c:axPos val="b"/>
        <c:numFmt formatCode="ge" sourceLinked="1"/>
        <c:majorTickMark val="none"/>
        <c:minorTickMark val="none"/>
        <c:tickLblPos val="none"/>
        <c:crossAx val="532343272"/>
        <c:crosses val="autoZero"/>
        <c:auto val="1"/>
        <c:lblOffset val="100"/>
        <c:baseTimeUnit val="years"/>
      </c:dateAx>
      <c:valAx>
        <c:axId val="5323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1598.34</c:v>
                </c:pt>
                <c:pt idx="1">
                  <c:v>1480.16</c:v>
                </c:pt>
                <c:pt idx="2">
                  <c:v>1345.2</c:v>
                </c:pt>
                <c:pt idx="3">
                  <c:v>1207.03</c:v>
                </c:pt>
                <c:pt idx="4">
                  <c:v>1176.96</c:v>
                </c:pt>
              </c:numCache>
            </c:numRef>
          </c:val>
          <c:extLst>
            <c:ext xmlns:c16="http://schemas.microsoft.com/office/drawing/2014/chart" uri="{C3380CC4-5D6E-409C-BE32-E72D297353CC}">
              <c16:uniqueId val="{00000000-5A47-4B97-A690-B03C339A1B24}"/>
            </c:ext>
          </c:extLst>
        </c:ser>
        <c:dLbls>
          <c:showLegendKey val="0"/>
          <c:showVal val="0"/>
          <c:showCatName val="0"/>
          <c:showSerName val="0"/>
          <c:showPercent val="0"/>
          <c:showBubbleSize val="0"/>
        </c:dLbls>
        <c:gapWidth val="150"/>
        <c:axId val="532344448"/>
        <c:axId val="7144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5A47-4B97-A690-B03C339A1B24}"/>
            </c:ext>
          </c:extLst>
        </c:ser>
        <c:dLbls>
          <c:showLegendKey val="0"/>
          <c:showVal val="0"/>
          <c:showCatName val="0"/>
          <c:showSerName val="0"/>
          <c:showPercent val="0"/>
          <c:showBubbleSize val="0"/>
        </c:dLbls>
        <c:marker val="1"/>
        <c:smooth val="0"/>
        <c:axId val="532344448"/>
        <c:axId val="714491712"/>
      </c:lineChart>
      <c:dateAx>
        <c:axId val="532344448"/>
        <c:scaling>
          <c:orientation val="minMax"/>
        </c:scaling>
        <c:delete val="1"/>
        <c:axPos val="b"/>
        <c:numFmt formatCode="ge" sourceLinked="1"/>
        <c:majorTickMark val="none"/>
        <c:minorTickMark val="none"/>
        <c:tickLblPos val="none"/>
        <c:crossAx val="714491712"/>
        <c:crosses val="autoZero"/>
        <c:auto val="1"/>
        <c:lblOffset val="100"/>
        <c:baseTimeUnit val="years"/>
      </c:dateAx>
      <c:valAx>
        <c:axId val="714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45.3</c:v>
                </c:pt>
                <c:pt idx="1">
                  <c:v>44.73</c:v>
                </c:pt>
                <c:pt idx="2">
                  <c:v>49.89</c:v>
                </c:pt>
                <c:pt idx="3">
                  <c:v>54.59</c:v>
                </c:pt>
                <c:pt idx="4">
                  <c:v>52.01</c:v>
                </c:pt>
              </c:numCache>
            </c:numRef>
          </c:val>
          <c:extLst>
            <c:ext xmlns:c16="http://schemas.microsoft.com/office/drawing/2014/chart" uri="{C3380CC4-5D6E-409C-BE32-E72D297353CC}">
              <c16:uniqueId val="{00000000-9DEE-4C6C-A639-1EB7F4AFD01C}"/>
            </c:ext>
          </c:extLst>
        </c:ser>
        <c:dLbls>
          <c:showLegendKey val="0"/>
          <c:showVal val="0"/>
          <c:showCatName val="0"/>
          <c:showSerName val="0"/>
          <c:showPercent val="0"/>
          <c:showBubbleSize val="0"/>
        </c:dLbls>
        <c:gapWidth val="150"/>
        <c:axId val="714493672"/>
        <c:axId val="71449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9DEE-4C6C-A639-1EB7F4AFD01C}"/>
            </c:ext>
          </c:extLst>
        </c:ser>
        <c:dLbls>
          <c:showLegendKey val="0"/>
          <c:showVal val="0"/>
          <c:showCatName val="0"/>
          <c:showSerName val="0"/>
          <c:showPercent val="0"/>
          <c:showBubbleSize val="0"/>
        </c:dLbls>
        <c:marker val="1"/>
        <c:smooth val="0"/>
        <c:axId val="714493672"/>
        <c:axId val="714492888"/>
      </c:lineChart>
      <c:dateAx>
        <c:axId val="714493672"/>
        <c:scaling>
          <c:orientation val="minMax"/>
        </c:scaling>
        <c:delete val="1"/>
        <c:axPos val="b"/>
        <c:numFmt formatCode="ge" sourceLinked="1"/>
        <c:majorTickMark val="none"/>
        <c:minorTickMark val="none"/>
        <c:tickLblPos val="none"/>
        <c:crossAx val="714492888"/>
        <c:crosses val="autoZero"/>
        <c:auto val="1"/>
        <c:lblOffset val="100"/>
        <c:baseTimeUnit val="years"/>
      </c:dateAx>
      <c:valAx>
        <c:axId val="71449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4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292.41000000000003</c:v>
                </c:pt>
                <c:pt idx="1">
                  <c:v>298.29000000000002</c:v>
                </c:pt>
                <c:pt idx="2">
                  <c:v>290.55</c:v>
                </c:pt>
                <c:pt idx="3">
                  <c:v>282.16000000000003</c:v>
                </c:pt>
                <c:pt idx="4">
                  <c:v>292.88</c:v>
                </c:pt>
              </c:numCache>
            </c:numRef>
          </c:val>
          <c:extLst>
            <c:ext xmlns:c16="http://schemas.microsoft.com/office/drawing/2014/chart" uri="{C3380CC4-5D6E-409C-BE32-E72D297353CC}">
              <c16:uniqueId val="{00000000-AB8E-4A2C-9485-C93D3FF046C3}"/>
            </c:ext>
          </c:extLst>
        </c:ser>
        <c:dLbls>
          <c:showLegendKey val="0"/>
          <c:showVal val="0"/>
          <c:showCatName val="0"/>
          <c:showSerName val="0"/>
          <c:showPercent val="0"/>
          <c:showBubbleSize val="0"/>
        </c:dLbls>
        <c:gapWidth val="150"/>
        <c:axId val="714494064"/>
        <c:axId val="71449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AB8E-4A2C-9485-C93D3FF046C3}"/>
            </c:ext>
          </c:extLst>
        </c:ser>
        <c:dLbls>
          <c:showLegendKey val="0"/>
          <c:showVal val="0"/>
          <c:showCatName val="0"/>
          <c:showSerName val="0"/>
          <c:showPercent val="0"/>
          <c:showBubbleSize val="0"/>
        </c:dLbls>
        <c:marker val="1"/>
        <c:smooth val="0"/>
        <c:axId val="714494064"/>
        <c:axId val="714491320"/>
      </c:lineChart>
      <c:dateAx>
        <c:axId val="714494064"/>
        <c:scaling>
          <c:orientation val="minMax"/>
        </c:scaling>
        <c:delete val="1"/>
        <c:axPos val="b"/>
        <c:numFmt formatCode="ge" sourceLinked="1"/>
        <c:majorTickMark val="none"/>
        <c:minorTickMark val="none"/>
        <c:tickLblPos val="none"/>
        <c:crossAx val="714491320"/>
        <c:crosses val="autoZero"/>
        <c:auto val="1"/>
        <c:lblOffset val="100"/>
        <c:baseTimeUnit val="years"/>
      </c:dateAx>
      <c:valAx>
        <c:axId val="71449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49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黒部市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41420</v>
      </c>
      <c r="AM8" s="50"/>
      <c r="AN8" s="50"/>
      <c r="AO8" s="50"/>
      <c r="AP8" s="50"/>
      <c r="AQ8" s="50"/>
      <c r="AR8" s="50"/>
      <c r="AS8" s="50"/>
      <c r="AT8" s="45">
        <f>データ!T6</f>
        <v>426.31</v>
      </c>
      <c r="AU8" s="45"/>
      <c r="AV8" s="45"/>
      <c r="AW8" s="45"/>
      <c r="AX8" s="45"/>
      <c r="AY8" s="45"/>
      <c r="AZ8" s="45"/>
      <c r="BA8" s="45"/>
      <c r="BB8" s="45">
        <f>データ!U6</f>
        <v>97.16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50.6</v>
      </c>
      <c r="J10" s="45"/>
      <c r="K10" s="45"/>
      <c r="L10" s="45"/>
      <c r="M10" s="45"/>
      <c r="N10" s="45"/>
      <c r="O10" s="45"/>
      <c r="P10" s="45">
        <f>データ!P6</f>
        <v>41.2</v>
      </c>
      <c r="Q10" s="45"/>
      <c r="R10" s="45"/>
      <c r="S10" s="45"/>
      <c r="T10" s="45"/>
      <c r="U10" s="45"/>
      <c r="V10" s="45"/>
      <c r="W10" s="45">
        <f>データ!Q6</f>
        <v>47.33</v>
      </c>
      <c r="X10" s="45"/>
      <c r="Y10" s="45"/>
      <c r="Z10" s="45"/>
      <c r="AA10" s="45"/>
      <c r="AB10" s="45"/>
      <c r="AC10" s="45"/>
      <c r="AD10" s="50">
        <f>データ!R6</f>
        <v>2951</v>
      </c>
      <c r="AE10" s="50"/>
      <c r="AF10" s="50"/>
      <c r="AG10" s="50"/>
      <c r="AH10" s="50"/>
      <c r="AI10" s="50"/>
      <c r="AJ10" s="50"/>
      <c r="AK10" s="2"/>
      <c r="AL10" s="50">
        <f>データ!V6</f>
        <v>17001</v>
      </c>
      <c r="AM10" s="50"/>
      <c r="AN10" s="50"/>
      <c r="AO10" s="50"/>
      <c r="AP10" s="50"/>
      <c r="AQ10" s="50"/>
      <c r="AR10" s="50"/>
      <c r="AS10" s="50"/>
      <c r="AT10" s="45">
        <f>データ!W6</f>
        <v>5.71</v>
      </c>
      <c r="AU10" s="45"/>
      <c r="AV10" s="45"/>
      <c r="AW10" s="45"/>
      <c r="AX10" s="45"/>
      <c r="AY10" s="45"/>
      <c r="AZ10" s="45"/>
      <c r="BA10" s="45"/>
      <c r="BB10" s="45">
        <f>データ!X6</f>
        <v>2977.41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1RLgx7m9YSsMpYdKje9jhtuwfuQCgm6ZNmWvRff5nH0Z7MtX8JL1KAp4EUCdwmZGWcbSbv1SVv6KGiRlEoHnOQ==" saltValue="7P5UxgaGHtj4exEubbVB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162078</v>
      </c>
      <c r="D6" s="33">
        <f t="shared" si="3"/>
        <v>46</v>
      </c>
      <c r="E6" s="33">
        <f t="shared" si="3"/>
        <v>17</v>
      </c>
      <c r="F6" s="33">
        <f t="shared" si="3"/>
        <v>1</v>
      </c>
      <c r="G6" s="33">
        <f t="shared" si="3"/>
        <v>0</v>
      </c>
      <c r="H6" s="33" t="str">
        <f t="shared" si="3"/>
        <v>富山県　黒部市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50.6</v>
      </c>
      <c r="P6" s="34">
        <f t="shared" si="3"/>
        <v>41.2</v>
      </c>
      <c r="Q6" s="34">
        <f t="shared" si="3"/>
        <v>47.33</v>
      </c>
      <c r="R6" s="34">
        <f t="shared" si="3"/>
        <v>2951</v>
      </c>
      <c r="S6" s="34">
        <f t="shared" si="3"/>
        <v>41420</v>
      </c>
      <c r="T6" s="34">
        <f t="shared" si="3"/>
        <v>426.31</v>
      </c>
      <c r="U6" s="34">
        <f t="shared" si="3"/>
        <v>97.16</v>
      </c>
      <c r="V6" s="34">
        <f t="shared" si="3"/>
        <v>17001</v>
      </c>
      <c r="W6" s="34">
        <f t="shared" si="3"/>
        <v>5.71</v>
      </c>
      <c r="X6" s="34">
        <f t="shared" si="3"/>
        <v>2977.41</v>
      </c>
      <c r="Y6" s="35">
        <f>IF(Y7="",NA(),Y7)</f>
        <v>99.85</v>
      </c>
      <c r="Z6" s="35">
        <f t="shared" ref="Z6:AH6" si="4">IF(Z7="",NA(),Z7)</f>
        <v>101.91</v>
      </c>
      <c r="AA6" s="35">
        <f t="shared" si="4"/>
        <v>100.17</v>
      </c>
      <c r="AB6" s="35">
        <f t="shared" si="4"/>
        <v>102.71</v>
      </c>
      <c r="AC6" s="35">
        <f t="shared" si="4"/>
        <v>101.38</v>
      </c>
      <c r="AD6" s="35">
        <f t="shared" si="4"/>
        <v>108.56</v>
      </c>
      <c r="AE6" s="35">
        <f t="shared" si="4"/>
        <v>109.12</v>
      </c>
      <c r="AF6" s="35">
        <f t="shared" si="4"/>
        <v>106.85</v>
      </c>
      <c r="AG6" s="35">
        <f t="shared" si="4"/>
        <v>108.11</v>
      </c>
      <c r="AH6" s="35">
        <f t="shared" si="4"/>
        <v>104.14</v>
      </c>
      <c r="AI6" s="34" t="str">
        <f>IF(AI7="","",IF(AI7="-","【-】","【"&amp;SUBSTITUTE(TEXT(AI7,"#,##0.00"),"-","△")&amp;"】"))</f>
        <v>【108.69】</v>
      </c>
      <c r="AJ6" s="34">
        <f>IF(AJ7="",NA(),AJ7)</f>
        <v>0</v>
      </c>
      <c r="AK6" s="34">
        <f t="shared" ref="AK6:AS6" si="5">IF(AK7="",NA(),AK7)</f>
        <v>0</v>
      </c>
      <c r="AL6" s="34">
        <f t="shared" si="5"/>
        <v>0</v>
      </c>
      <c r="AM6" s="34">
        <f t="shared" si="5"/>
        <v>0</v>
      </c>
      <c r="AN6" s="34">
        <f t="shared" si="5"/>
        <v>0</v>
      </c>
      <c r="AO6" s="35">
        <f t="shared" si="5"/>
        <v>100.32</v>
      </c>
      <c r="AP6" s="35">
        <f t="shared" si="5"/>
        <v>116.49</v>
      </c>
      <c r="AQ6" s="35">
        <f t="shared" si="5"/>
        <v>92.92</v>
      </c>
      <c r="AR6" s="35">
        <f t="shared" si="5"/>
        <v>86.54</v>
      </c>
      <c r="AS6" s="35">
        <f t="shared" si="5"/>
        <v>73.180000000000007</v>
      </c>
      <c r="AT6" s="34" t="str">
        <f>IF(AT7="","",IF(AT7="-","【-】","【"&amp;SUBSTITUTE(TEXT(AT7,"#,##0.00"),"-","△")&amp;"】"))</f>
        <v>【3.28】</v>
      </c>
      <c r="AU6" s="35">
        <f>IF(AU7="",NA(),AU7)</f>
        <v>1.36</v>
      </c>
      <c r="AV6" s="35">
        <f t="shared" ref="AV6:BD6" si="6">IF(AV7="",NA(),AV7)</f>
        <v>-36.53</v>
      </c>
      <c r="AW6" s="35">
        <f t="shared" si="6"/>
        <v>-26.07</v>
      </c>
      <c r="AX6" s="35">
        <f t="shared" si="6"/>
        <v>-5.76</v>
      </c>
      <c r="AY6" s="35">
        <f t="shared" si="6"/>
        <v>-6.21</v>
      </c>
      <c r="AZ6" s="35">
        <f t="shared" si="6"/>
        <v>49.23</v>
      </c>
      <c r="BA6" s="35">
        <f t="shared" si="6"/>
        <v>44.37</v>
      </c>
      <c r="BB6" s="35">
        <f t="shared" si="6"/>
        <v>50.66</v>
      </c>
      <c r="BC6" s="35">
        <f t="shared" si="6"/>
        <v>62.25</v>
      </c>
      <c r="BD6" s="35">
        <f t="shared" si="6"/>
        <v>52.32</v>
      </c>
      <c r="BE6" s="34" t="str">
        <f>IF(BE7="","",IF(BE7="-","【-】","【"&amp;SUBSTITUTE(TEXT(BE7,"#,##0.00"),"-","△")&amp;"】"))</f>
        <v>【69.49】</v>
      </c>
      <c r="BF6" s="35">
        <f>IF(BF7="",NA(),BF7)</f>
        <v>1598.34</v>
      </c>
      <c r="BG6" s="35">
        <f t="shared" ref="BG6:BO6" si="7">IF(BG7="",NA(),BG7)</f>
        <v>1480.16</v>
      </c>
      <c r="BH6" s="35">
        <f t="shared" si="7"/>
        <v>1345.2</v>
      </c>
      <c r="BI6" s="35">
        <f t="shared" si="7"/>
        <v>1207.03</v>
      </c>
      <c r="BJ6" s="35">
        <f t="shared" si="7"/>
        <v>1176.96</v>
      </c>
      <c r="BK6" s="35">
        <f t="shared" si="7"/>
        <v>1136.5</v>
      </c>
      <c r="BL6" s="35">
        <f t="shared" si="7"/>
        <v>1118.56</v>
      </c>
      <c r="BM6" s="35">
        <f t="shared" si="7"/>
        <v>1111.31</v>
      </c>
      <c r="BN6" s="35">
        <f t="shared" si="7"/>
        <v>966.33</v>
      </c>
      <c r="BO6" s="35">
        <f t="shared" si="7"/>
        <v>958.81</v>
      </c>
      <c r="BP6" s="34" t="str">
        <f>IF(BP7="","",IF(BP7="-","【-】","【"&amp;SUBSTITUTE(TEXT(BP7,"#,##0.00"),"-","△")&amp;"】"))</f>
        <v>【682.78】</v>
      </c>
      <c r="BQ6" s="35">
        <f>IF(BQ7="",NA(),BQ7)</f>
        <v>45.3</v>
      </c>
      <c r="BR6" s="35">
        <f t="shared" ref="BR6:BZ6" si="8">IF(BR7="",NA(),BR7)</f>
        <v>44.73</v>
      </c>
      <c r="BS6" s="35">
        <f t="shared" si="8"/>
        <v>49.89</v>
      </c>
      <c r="BT6" s="35">
        <f t="shared" si="8"/>
        <v>54.59</v>
      </c>
      <c r="BU6" s="35">
        <f t="shared" si="8"/>
        <v>52.01</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292.41000000000003</v>
      </c>
      <c r="CC6" s="35">
        <f t="shared" ref="CC6:CK6" si="9">IF(CC7="",NA(),CC7)</f>
        <v>298.29000000000002</v>
      </c>
      <c r="CD6" s="35">
        <f t="shared" si="9"/>
        <v>290.55</v>
      </c>
      <c r="CE6" s="35">
        <f t="shared" si="9"/>
        <v>282.16000000000003</v>
      </c>
      <c r="CF6" s="35">
        <f t="shared" si="9"/>
        <v>292.88</v>
      </c>
      <c r="CG6" s="35">
        <f t="shared" si="9"/>
        <v>217.82</v>
      </c>
      <c r="CH6" s="35">
        <f t="shared" si="9"/>
        <v>215.28</v>
      </c>
      <c r="CI6" s="35">
        <f t="shared" si="9"/>
        <v>207.96</v>
      </c>
      <c r="CJ6" s="35">
        <f t="shared" si="9"/>
        <v>194.31</v>
      </c>
      <c r="CK6" s="35">
        <f t="shared" si="9"/>
        <v>190.99</v>
      </c>
      <c r="CL6" s="34" t="str">
        <f>IF(CL7="","",IF(CL7="-","【-】","【"&amp;SUBSTITUTE(TEXT(CL7,"#,##0.00"),"-","△")&amp;"】"))</f>
        <v>【136.86】</v>
      </c>
      <c r="CM6" s="35">
        <f>IF(CM7="",NA(),CM7)</f>
        <v>62.39</v>
      </c>
      <c r="CN6" s="35">
        <f t="shared" ref="CN6:CV6" si="10">IF(CN7="",NA(),CN7)</f>
        <v>61.67</v>
      </c>
      <c r="CO6" s="35">
        <f t="shared" si="10"/>
        <v>59.8</v>
      </c>
      <c r="CP6" s="35">
        <f t="shared" si="10"/>
        <v>71.989999999999995</v>
      </c>
      <c r="CQ6" s="35">
        <f t="shared" si="10"/>
        <v>81.09</v>
      </c>
      <c r="CR6" s="35">
        <f t="shared" si="10"/>
        <v>54.44</v>
      </c>
      <c r="CS6" s="35">
        <f t="shared" si="10"/>
        <v>54.67</v>
      </c>
      <c r="CT6" s="35">
        <f t="shared" si="10"/>
        <v>53.51</v>
      </c>
      <c r="CU6" s="35">
        <f t="shared" si="10"/>
        <v>53.5</v>
      </c>
      <c r="CV6" s="35">
        <f t="shared" si="10"/>
        <v>52.58</v>
      </c>
      <c r="CW6" s="34" t="str">
        <f>IF(CW7="","",IF(CW7="-","【-】","【"&amp;SUBSTITUTE(TEXT(CW7,"#,##0.00"),"-","△")&amp;"】"))</f>
        <v>【58.98】</v>
      </c>
      <c r="CX6" s="35">
        <f>IF(CX7="",NA(),CX7)</f>
        <v>90.96</v>
      </c>
      <c r="CY6" s="35">
        <f t="shared" ref="CY6:DG6" si="11">IF(CY7="",NA(),CY7)</f>
        <v>91.2</v>
      </c>
      <c r="CZ6" s="35">
        <f t="shared" si="11"/>
        <v>91.36</v>
      </c>
      <c r="DA6" s="35">
        <f t="shared" si="11"/>
        <v>91.43</v>
      </c>
      <c r="DB6" s="35">
        <f t="shared" si="11"/>
        <v>91.46</v>
      </c>
      <c r="DC6" s="35">
        <f t="shared" si="11"/>
        <v>84.2</v>
      </c>
      <c r="DD6" s="35">
        <f t="shared" si="11"/>
        <v>83.8</v>
      </c>
      <c r="DE6" s="35">
        <f t="shared" si="11"/>
        <v>83.91</v>
      </c>
      <c r="DF6" s="35">
        <f t="shared" si="11"/>
        <v>83.51</v>
      </c>
      <c r="DG6" s="35">
        <f t="shared" si="11"/>
        <v>83.02</v>
      </c>
      <c r="DH6" s="34" t="str">
        <f>IF(DH7="","",IF(DH7="-","【-】","【"&amp;SUBSTITUTE(TEXT(DH7,"#,##0.00"),"-","△")&amp;"】"))</f>
        <v>【95.20】</v>
      </c>
      <c r="DI6" s="35">
        <f>IF(DI7="",NA(),DI7)</f>
        <v>15.14</v>
      </c>
      <c r="DJ6" s="35">
        <f t="shared" ref="DJ6:DR6" si="12">IF(DJ7="",NA(),DJ7)</f>
        <v>18.05</v>
      </c>
      <c r="DK6" s="35">
        <f t="shared" si="12"/>
        <v>20.66</v>
      </c>
      <c r="DL6" s="35">
        <f t="shared" si="12"/>
        <v>23.3</v>
      </c>
      <c r="DM6" s="35">
        <f t="shared" si="12"/>
        <v>26</v>
      </c>
      <c r="DN6" s="35">
        <f t="shared" si="12"/>
        <v>21.28</v>
      </c>
      <c r="DO6" s="35">
        <f t="shared" si="12"/>
        <v>23.95</v>
      </c>
      <c r="DP6" s="35">
        <f t="shared" si="12"/>
        <v>21.09</v>
      </c>
      <c r="DQ6" s="35">
        <f t="shared" si="12"/>
        <v>21.16</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8" s="36" customFormat="1" x14ac:dyDescent="0.15">
      <c r="A7" s="28"/>
      <c r="B7" s="37">
        <v>2018</v>
      </c>
      <c r="C7" s="37">
        <v>162078</v>
      </c>
      <c r="D7" s="37">
        <v>46</v>
      </c>
      <c r="E7" s="37">
        <v>17</v>
      </c>
      <c r="F7" s="37">
        <v>1</v>
      </c>
      <c r="G7" s="37">
        <v>0</v>
      </c>
      <c r="H7" s="37" t="s">
        <v>96</v>
      </c>
      <c r="I7" s="37" t="s">
        <v>97</v>
      </c>
      <c r="J7" s="37" t="s">
        <v>98</v>
      </c>
      <c r="K7" s="37" t="s">
        <v>99</v>
      </c>
      <c r="L7" s="37" t="s">
        <v>100</v>
      </c>
      <c r="M7" s="37" t="s">
        <v>101</v>
      </c>
      <c r="N7" s="38" t="s">
        <v>102</v>
      </c>
      <c r="O7" s="38">
        <v>50.6</v>
      </c>
      <c r="P7" s="38">
        <v>41.2</v>
      </c>
      <c r="Q7" s="38">
        <v>47.33</v>
      </c>
      <c r="R7" s="38">
        <v>2951</v>
      </c>
      <c r="S7" s="38">
        <v>41420</v>
      </c>
      <c r="T7" s="38">
        <v>426.31</v>
      </c>
      <c r="U7" s="38">
        <v>97.16</v>
      </c>
      <c r="V7" s="38">
        <v>17001</v>
      </c>
      <c r="W7" s="38">
        <v>5.71</v>
      </c>
      <c r="X7" s="38">
        <v>2977.41</v>
      </c>
      <c r="Y7" s="38">
        <v>99.85</v>
      </c>
      <c r="Z7" s="38">
        <v>101.91</v>
      </c>
      <c r="AA7" s="38">
        <v>100.17</v>
      </c>
      <c r="AB7" s="38">
        <v>102.71</v>
      </c>
      <c r="AC7" s="38">
        <v>101.38</v>
      </c>
      <c r="AD7" s="38">
        <v>108.56</v>
      </c>
      <c r="AE7" s="38">
        <v>109.12</v>
      </c>
      <c r="AF7" s="38">
        <v>106.85</v>
      </c>
      <c r="AG7" s="38">
        <v>108.11</v>
      </c>
      <c r="AH7" s="38">
        <v>104.14</v>
      </c>
      <c r="AI7" s="38">
        <v>108.69</v>
      </c>
      <c r="AJ7" s="38">
        <v>0</v>
      </c>
      <c r="AK7" s="38">
        <v>0</v>
      </c>
      <c r="AL7" s="38">
        <v>0</v>
      </c>
      <c r="AM7" s="38">
        <v>0</v>
      </c>
      <c r="AN7" s="38">
        <v>0</v>
      </c>
      <c r="AO7" s="38">
        <v>100.32</v>
      </c>
      <c r="AP7" s="38">
        <v>116.49</v>
      </c>
      <c r="AQ7" s="38">
        <v>92.92</v>
      </c>
      <c r="AR7" s="38">
        <v>86.54</v>
      </c>
      <c r="AS7" s="38">
        <v>73.180000000000007</v>
      </c>
      <c r="AT7" s="38">
        <v>3.28</v>
      </c>
      <c r="AU7" s="38">
        <v>1.36</v>
      </c>
      <c r="AV7" s="38">
        <v>-36.53</v>
      </c>
      <c r="AW7" s="38">
        <v>-26.07</v>
      </c>
      <c r="AX7" s="38">
        <v>-5.76</v>
      </c>
      <c r="AY7" s="38">
        <v>-6.21</v>
      </c>
      <c r="AZ7" s="38">
        <v>49.23</v>
      </c>
      <c r="BA7" s="38">
        <v>44.37</v>
      </c>
      <c r="BB7" s="38">
        <v>50.66</v>
      </c>
      <c r="BC7" s="38">
        <v>62.25</v>
      </c>
      <c r="BD7" s="38">
        <v>52.32</v>
      </c>
      <c r="BE7" s="38">
        <v>69.489999999999995</v>
      </c>
      <c r="BF7" s="38">
        <v>1598.34</v>
      </c>
      <c r="BG7" s="38">
        <v>1480.16</v>
      </c>
      <c r="BH7" s="38">
        <v>1345.2</v>
      </c>
      <c r="BI7" s="38">
        <v>1207.03</v>
      </c>
      <c r="BJ7" s="38">
        <v>1176.96</v>
      </c>
      <c r="BK7" s="38">
        <v>1136.5</v>
      </c>
      <c r="BL7" s="38">
        <v>1118.56</v>
      </c>
      <c r="BM7" s="38">
        <v>1111.31</v>
      </c>
      <c r="BN7" s="38">
        <v>966.33</v>
      </c>
      <c r="BO7" s="38">
        <v>958.81</v>
      </c>
      <c r="BP7" s="38">
        <v>682.78</v>
      </c>
      <c r="BQ7" s="38">
        <v>45.3</v>
      </c>
      <c r="BR7" s="38">
        <v>44.73</v>
      </c>
      <c r="BS7" s="38">
        <v>49.89</v>
      </c>
      <c r="BT7" s="38">
        <v>54.59</v>
      </c>
      <c r="BU7" s="38">
        <v>52.01</v>
      </c>
      <c r="BV7" s="38">
        <v>71.650000000000006</v>
      </c>
      <c r="BW7" s="38">
        <v>72.33</v>
      </c>
      <c r="BX7" s="38">
        <v>75.540000000000006</v>
      </c>
      <c r="BY7" s="38">
        <v>81.739999999999995</v>
      </c>
      <c r="BZ7" s="38">
        <v>82.88</v>
      </c>
      <c r="CA7" s="38">
        <v>100.91</v>
      </c>
      <c r="CB7" s="38">
        <v>292.41000000000003</v>
      </c>
      <c r="CC7" s="38">
        <v>298.29000000000002</v>
      </c>
      <c r="CD7" s="38">
        <v>290.55</v>
      </c>
      <c r="CE7" s="38">
        <v>282.16000000000003</v>
      </c>
      <c r="CF7" s="38">
        <v>292.88</v>
      </c>
      <c r="CG7" s="38">
        <v>217.82</v>
      </c>
      <c r="CH7" s="38">
        <v>215.28</v>
      </c>
      <c r="CI7" s="38">
        <v>207.96</v>
      </c>
      <c r="CJ7" s="38">
        <v>194.31</v>
      </c>
      <c r="CK7" s="38">
        <v>190.99</v>
      </c>
      <c r="CL7" s="38">
        <v>136.86000000000001</v>
      </c>
      <c r="CM7" s="38">
        <v>62.39</v>
      </c>
      <c r="CN7" s="38">
        <v>61.67</v>
      </c>
      <c r="CO7" s="38">
        <v>59.8</v>
      </c>
      <c r="CP7" s="38">
        <v>71.989999999999995</v>
      </c>
      <c r="CQ7" s="38">
        <v>81.09</v>
      </c>
      <c r="CR7" s="38">
        <v>54.44</v>
      </c>
      <c r="CS7" s="38">
        <v>54.67</v>
      </c>
      <c r="CT7" s="38">
        <v>53.51</v>
      </c>
      <c r="CU7" s="38">
        <v>53.5</v>
      </c>
      <c r="CV7" s="38">
        <v>52.58</v>
      </c>
      <c r="CW7" s="38">
        <v>58.98</v>
      </c>
      <c r="CX7" s="38">
        <v>90.96</v>
      </c>
      <c r="CY7" s="38">
        <v>91.2</v>
      </c>
      <c r="CZ7" s="38">
        <v>91.36</v>
      </c>
      <c r="DA7" s="38">
        <v>91.43</v>
      </c>
      <c r="DB7" s="38">
        <v>91.46</v>
      </c>
      <c r="DC7" s="38">
        <v>84.2</v>
      </c>
      <c r="DD7" s="38">
        <v>83.8</v>
      </c>
      <c r="DE7" s="38">
        <v>83.91</v>
      </c>
      <c r="DF7" s="38">
        <v>83.51</v>
      </c>
      <c r="DG7" s="38">
        <v>83.02</v>
      </c>
      <c r="DH7" s="38">
        <v>95.2</v>
      </c>
      <c r="DI7" s="38">
        <v>15.14</v>
      </c>
      <c r="DJ7" s="38">
        <v>18.05</v>
      </c>
      <c r="DK7" s="38">
        <v>20.66</v>
      </c>
      <c r="DL7" s="38">
        <v>23.3</v>
      </c>
      <c r="DM7" s="38">
        <v>26</v>
      </c>
      <c r="DN7" s="38">
        <v>21.28</v>
      </c>
      <c r="DO7" s="38">
        <v>23.95</v>
      </c>
      <c r="DP7" s="38">
        <v>21.09</v>
      </c>
      <c r="DQ7" s="38">
        <v>21.16</v>
      </c>
      <c r="DR7" s="38">
        <v>15.95</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0.04</v>
      </c>
      <c r="EK7" s="38">
        <v>0.11</v>
      </c>
      <c r="EL7" s="38">
        <v>0.15</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2020-01-28T12:03:29Z</cp:lastPrinted>
  <dcterms:created xsi:type="dcterms:W3CDTF">2019-12-05T04:43:55Z</dcterms:created>
  <dcterms:modified xsi:type="dcterms:W3CDTF">2020-01-28T12:03:31Z</dcterms:modified>
  <cp:category/>
</cp:coreProperties>
</file>