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市町村支援課\　財政係\56 公営企業会計制度の見直し\◎経営比較分析表\R01\020109 公営企業に係る経営比較分析表（平成30年度決算）の分析等について\03_市町村より回答\06_黒部市\下水道（法適用）\"/>
    </mc:Choice>
  </mc:AlternateContent>
  <workbookProtection workbookAlgorithmName="SHA-512" workbookHashValue="04MaADjk3dUbPP7TLBp2DjVkjMP2bSuVRmuELr22gElNTqLS3f3LouenYXcZIywRA355fFLtlzhaWyUsAOywXQ==" workbookSaltValue="mkiQ3A83ipTGbSQYycvJK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I10" i="4"/>
  <c r="BB8" i="4"/>
  <c r="AT8" i="4"/>
  <c r="AD8" i="4"/>
  <c r="W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<sst xmlns="http://schemas.openxmlformats.org/spreadsheetml/2006/main" count="223" uniqueCount="111">
  <si>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</si>
  <si>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</si>
  <si>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</si>
  <si>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</si>
  <si>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</si>
  <si>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</si>
  <si>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</si>
  <si>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</si>
  <si>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</si>
  <si>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</si>
  <si>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</si>
  <si>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</si>
  <si>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</si>
  <si>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</si>
  <si>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</si>
  <si>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</si>
  <si>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</si>
  <si>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</si>
  <si>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</si>
  <si>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</si>
  <si>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</si>
  <si>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</si>
  <si>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</si>
  <si>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</si>
  <si>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</si>
  <si>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</si>
  <si>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</si>
  <si>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</si>
  <si>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</si>
  <si>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</si>
  <si>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</si>
  <si>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</si>
  <si>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</si>
  <si>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</si>
  <si>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</si>
  <si>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</si>
  <si>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</si>
  <si>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</si>
  <si>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</si>
  <si>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</si>
  <si>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</si>
  <si>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</si>
  <si>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</si>
  <si>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</si>
  <si>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</si>
  <si>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</si>
  <si>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</si>
  <si>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</si>
  <si>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</si>
  <si>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</si>
  <si>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</si>
  <si>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</si>
  <si>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</si>
  <si>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</si>
  <si>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</si>
  <si>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</si>
  <si>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</si>
  <si>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</si>
  <si>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</si>
  <si>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</si>
  <si>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</si>
  <si>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</si>
  <si>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</si>
  <si>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</si>
  <si>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</si>
  <si>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</si>
  <si>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</si>
  <si>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</si>
  <si>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</si>
  <si>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</si>
  <si>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</si>
  <si>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</si>
  <si>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</si>
  <si>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</si>
  <si>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</si>
  <si>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</si>
  <si>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</si>
  <si>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</si>
  <si>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</si>
  <si>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</si>
  <si>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</si>
  <si>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</si>
  <si>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</si>
  <si>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</si>
  <si>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</si>
  <si>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</si>
  <si>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</si>
  <si>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</si>
  <si>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</si>
  <si>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</si>
  <si>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</si>
  <si>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</si>
  <si>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</si>
  <si>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</si>
  <si>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</si>
  <si>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</si>
  <si>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</si>
  <si>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</si>
  <si>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</si>
  <si>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</si>
  <si>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</si>
  <si>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</si>
  <si>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</si>
  <si>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</si>
  <si>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</si>
  <si>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</si>
  <si>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</si>
  <si>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</si>
  <si>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当市における下水道事業の創設は平成2年であることから、法定耐用年数を経過した管渠等はない。
将来の施設の更新に備え、財源の確保に努めるとともに、経営に与える影響等を分析し、必要に応じて経営改善の実施や投資計画等の見直しを行う必要がある。</t>
    <rPh sb="15" eb="17">
      <t>ヘイセイ</t>
    </rPh>
    <phoneticPr fontId="4"/>
  </si>
  <si>
    <t>経営改善に向けた方向性として、将来の人口減少による使用料収入の減、施設の老朽化等に伴う更新に備えた財源の確保を図る観点から、段階的な料金改定による収入の増加を図る必要がある。
経営戦略については令和２年度中に策定予定である。</t>
    <phoneticPr fontId="4"/>
  </si>
  <si>
    <t xml:space="preserve">経常収支比率について、平成30年度は平成29年度と比べ数値が低下したが、黒字であり、かつ累積欠損金は発生していない。
企業債残高対事業規模比率について、類似団体と比較して高い値を示しているが、汚水処理施設の整備と長寿命化を同時に実施していることが影響している。
経費回収率は年々増加しているが、その要因としては、汚水処理費用の減少や平成28年度の料金改定による料金収入の増加が挙げられる。
水洗化率については、類似団体よりも高い数値であり、効率的な施設の運用により、公共用下水域の水質保全を図っている。
</t>
    <rPh sb="11" eb="13">
      <t>ヘイセイ</t>
    </rPh>
    <rPh sb="18" eb="20">
      <t>ヘイセイ</t>
    </rPh>
    <rPh sb="22" eb="23">
      <t>ネン</t>
    </rPh>
    <rPh sb="23" eb="24">
      <t>ド</t>
    </rPh>
    <rPh sb="25" eb="26">
      <t>クラ</t>
    </rPh>
    <rPh sb="27" eb="29">
      <t>スウチ</t>
    </rPh>
    <rPh sb="30" eb="32">
      <t>テイカ</t>
    </rPh>
    <rPh sb="115" eb="117">
      <t>ジッシ</t>
    </rPh>
    <rPh sb="139" eb="141">
      <t>ネンネン</t>
    </rPh>
    <rPh sb="141" eb="143">
      <t>ゾウカ</t>
    </rPh>
    <rPh sb="151" eb="153">
      <t>ヨウイン</t>
    </rPh>
    <rPh sb="158" eb="160">
      <t>オスイ</t>
    </rPh>
    <rPh sb="160" eb="162">
      <t>ショリ</t>
    </rPh>
    <rPh sb="162" eb="164">
      <t>ヒヨウ</t>
    </rPh>
    <rPh sb="165" eb="167">
      <t>ゲンショウ</t>
    </rPh>
    <rPh sb="168" eb="170">
      <t>ヘイセイ</t>
    </rPh>
    <rPh sb="172" eb="173">
      <t>ネン</t>
    </rPh>
    <rPh sb="173" eb="174">
      <t>ド</t>
    </rPh>
    <rPh sb="175" eb="177">
      <t>リョウキン</t>
    </rPh>
    <rPh sb="177" eb="179">
      <t>カイテイ</t>
    </rPh>
    <rPh sb="182" eb="184">
      <t>リョウキン</t>
    </rPh>
    <rPh sb="184" eb="186">
      <t>シュウニュウ</t>
    </rPh>
    <rPh sb="187" eb="189">
      <t>ゾウカ</t>
    </rPh>
    <rPh sb="190" eb="191">
      <t>ア</t>
    </rPh>
    <rPh sb="208" eb="210">
      <t>ルイジ</t>
    </rPh>
    <rPh sb="210" eb="212">
      <t>ダンタイ</t>
    </rPh>
    <rPh sb="215" eb="216">
      <t>タカ</t>
    </rPh>
    <rPh sb="217" eb="219">
      <t>スウチ</t>
    </rPh>
    <rPh sb="223" eb="226">
      <t>コウリツテキ</t>
    </rPh>
    <rPh sb="227" eb="229">
      <t>シセツ</t>
    </rPh>
    <rPh sb="230" eb="232">
      <t>ウンヨウ</t>
    </rPh>
    <rPh sb="236" eb="239">
      <t>コウキョウヨウ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</si>
</sst>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DC7-482E-A3A9-59D2B008217C}"/>
            </c:ext>
          </c:extLst>
        </c:ser>
        <c:dLbls>
          <c:showLegendKey val="0"/>
          <c:showVal val="0"/>
          <c:showCatName val="0"/>
          <c:showSerName val="0"/>
          <c:showPercent val="0"/>
          <c:showBubbleSize val="0"/>
        </c:dLbls>
        <c:gapWidth val="150"/>
        <c:axId val="161107112"/>
        <c:axId val="16111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3DC7-482E-A3A9-59D2B008217C}"/>
            </c:ext>
          </c:extLst>
        </c:ser>
        <c:dLbls>
          <c:showLegendKey val="0"/>
          <c:showVal val="0"/>
          <c:showCatName val="0"/>
          <c:showSerName val="0"/>
          <c:showPercent val="0"/>
          <c:showBubbleSize val="0"/>
        </c:dLbls>
        <c:marker val="1"/>
        <c:smooth val="0"/>
        <c:axId val="161107112"/>
        <c:axId val="161112032"/>
      </c:lineChart>
      <c:dateAx>
        <c:axId val="161107112"/>
        <c:scaling>
          <c:orientation val="minMax"/>
        </c:scaling>
        <c:delete val="1"/>
        <c:axPos val="b"/>
        <c:numFmt formatCode="ge" sourceLinked="1"/>
        <c:majorTickMark val="none"/>
        <c:minorTickMark val="none"/>
        <c:tickLblPos val="none"/>
        <c:crossAx val="161112032"/>
        <c:crosses val="autoZero"/>
        <c:auto val="1"/>
        <c:lblOffset val="100"/>
        <c:baseTimeUnit val="years"/>
      </c:dateAx>
      <c:valAx>
        <c:axId val="1611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0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93.91</c:v>
                </c:pt>
                <c:pt idx="1">
                  <c:v>92.3</c:v>
                </c:pt>
                <c:pt idx="2">
                  <c:v>119.71</c:v>
                </c:pt>
                <c:pt idx="3">
                  <c:v>120.53</c:v>
                </c:pt>
                <c:pt idx="4">
                  <c:v>115.14</c:v>
                </c:pt>
              </c:numCache>
            </c:numRef>
          </c:val>
          <c:extLst xmlns:c16r2="http://schemas.microsoft.com/office/drawing/2015/06/chart">
            <c:ext xmlns:c16="http://schemas.microsoft.com/office/drawing/2014/chart" uri="{C3380CC4-5D6E-409C-BE32-E72D297353CC}">
              <c16:uniqueId val="{00000000-4A43-4566-A50A-52B4FC585812}"/>
            </c:ext>
          </c:extLst>
        </c:ser>
        <c:dLbls>
          <c:showLegendKey val="0"/>
          <c:showVal val="0"/>
          <c:showCatName val="0"/>
          <c:showSerName val="0"/>
          <c:showPercent val="0"/>
          <c:showBubbleSize val="0"/>
        </c:dLbls>
        <c:gapWidth val="150"/>
        <c:axId val="161115560"/>
        <c:axId val="16111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4A43-4566-A50A-52B4FC585812}"/>
            </c:ext>
          </c:extLst>
        </c:ser>
        <c:dLbls>
          <c:showLegendKey val="0"/>
          <c:showVal val="0"/>
          <c:showCatName val="0"/>
          <c:showSerName val="0"/>
          <c:showPercent val="0"/>
          <c:showBubbleSize val="0"/>
        </c:dLbls>
        <c:marker val="1"/>
        <c:smooth val="0"/>
        <c:axId val="161115560"/>
        <c:axId val="161113600"/>
      </c:lineChart>
      <c:dateAx>
        <c:axId val="161115560"/>
        <c:scaling>
          <c:orientation val="minMax"/>
        </c:scaling>
        <c:delete val="1"/>
        <c:axPos val="b"/>
        <c:numFmt formatCode="ge" sourceLinked="1"/>
        <c:majorTickMark val="none"/>
        <c:minorTickMark val="none"/>
        <c:tickLblPos val="none"/>
        <c:crossAx val="161113600"/>
        <c:crosses val="autoZero"/>
        <c:auto val="1"/>
        <c:lblOffset val="100"/>
        <c:baseTimeUnit val="years"/>
      </c:dateAx>
      <c:valAx>
        <c:axId val="16111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1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98.69</c:v>
                </c:pt>
                <c:pt idx="1">
                  <c:v>98.69</c:v>
                </c:pt>
                <c:pt idx="2">
                  <c:v>98.43</c:v>
                </c:pt>
                <c:pt idx="3">
                  <c:v>98.5</c:v>
                </c:pt>
                <c:pt idx="4">
                  <c:v>98.39</c:v>
                </c:pt>
              </c:numCache>
            </c:numRef>
          </c:val>
          <c:extLst xmlns:c16r2="http://schemas.microsoft.com/office/drawing/2015/06/chart">
            <c:ext xmlns:c16="http://schemas.microsoft.com/office/drawing/2014/chart" uri="{C3380CC4-5D6E-409C-BE32-E72D297353CC}">
              <c16:uniqueId val="{00000000-3603-441E-BC2D-60C6BF2A2208}"/>
            </c:ext>
          </c:extLst>
        </c:ser>
        <c:dLbls>
          <c:showLegendKey val="0"/>
          <c:showVal val="0"/>
          <c:showCatName val="0"/>
          <c:showSerName val="0"/>
          <c:showPercent val="0"/>
          <c:showBubbleSize val="0"/>
        </c:dLbls>
        <c:gapWidth val="150"/>
        <c:axId val="161111640"/>
        <c:axId val="16201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3603-441E-BC2D-60C6BF2A2208}"/>
            </c:ext>
          </c:extLst>
        </c:ser>
        <c:dLbls>
          <c:showLegendKey val="0"/>
          <c:showVal val="0"/>
          <c:showCatName val="0"/>
          <c:showSerName val="0"/>
          <c:showPercent val="0"/>
          <c:showBubbleSize val="0"/>
        </c:dLbls>
        <c:marker val="1"/>
        <c:smooth val="0"/>
        <c:axId val="161111640"/>
        <c:axId val="162011336"/>
      </c:lineChart>
      <c:dateAx>
        <c:axId val="161111640"/>
        <c:scaling>
          <c:orientation val="minMax"/>
        </c:scaling>
        <c:delete val="1"/>
        <c:axPos val="b"/>
        <c:numFmt formatCode="ge" sourceLinked="1"/>
        <c:majorTickMark val="none"/>
        <c:minorTickMark val="none"/>
        <c:tickLblPos val="none"/>
        <c:crossAx val="162011336"/>
        <c:crosses val="autoZero"/>
        <c:auto val="1"/>
        <c:lblOffset val="100"/>
        <c:baseTimeUnit val="years"/>
      </c:dateAx>
      <c:valAx>
        <c:axId val="16201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1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103.94</c:v>
                </c:pt>
                <c:pt idx="1">
                  <c:v>101.23</c:v>
                </c:pt>
                <c:pt idx="2">
                  <c:v>101.84</c:v>
                </c:pt>
                <c:pt idx="3">
                  <c:v>102.69</c:v>
                </c:pt>
                <c:pt idx="4">
                  <c:v>100.36</c:v>
                </c:pt>
              </c:numCache>
            </c:numRef>
          </c:val>
          <c:extLst xmlns:c16r2="http://schemas.microsoft.com/office/drawing/2015/06/chart">
            <c:ext xmlns:c16="http://schemas.microsoft.com/office/drawing/2014/chart" uri="{C3380CC4-5D6E-409C-BE32-E72D297353CC}">
              <c16:uniqueId val="{00000000-8877-4AE0-B794-48FE3FF344D1}"/>
            </c:ext>
          </c:extLst>
        </c:ser>
        <c:dLbls>
          <c:showLegendKey val="0"/>
          <c:showVal val="0"/>
          <c:showCatName val="0"/>
          <c:showSerName val="0"/>
          <c:showPercent val="0"/>
          <c:showBubbleSize val="0"/>
        </c:dLbls>
        <c:gapWidth val="150"/>
        <c:axId val="161116344"/>
        <c:axId val="161117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xmlns:c16r2="http://schemas.microsoft.com/office/drawing/2015/06/chart">
            <c:ext xmlns:c16="http://schemas.microsoft.com/office/drawing/2014/chart" uri="{C3380CC4-5D6E-409C-BE32-E72D297353CC}">
              <c16:uniqueId val="{00000001-8877-4AE0-B794-48FE3FF344D1}"/>
            </c:ext>
          </c:extLst>
        </c:ser>
        <c:dLbls>
          <c:showLegendKey val="0"/>
          <c:showVal val="0"/>
          <c:showCatName val="0"/>
          <c:showSerName val="0"/>
          <c:showPercent val="0"/>
          <c:showBubbleSize val="0"/>
        </c:dLbls>
        <c:marker val="1"/>
        <c:smooth val="0"/>
        <c:axId val="161116344"/>
        <c:axId val="161117912"/>
      </c:lineChart>
      <c:dateAx>
        <c:axId val="161116344"/>
        <c:scaling>
          <c:orientation val="minMax"/>
        </c:scaling>
        <c:delete val="1"/>
        <c:axPos val="b"/>
        <c:numFmt formatCode="ge" sourceLinked="1"/>
        <c:majorTickMark val="none"/>
        <c:minorTickMark val="none"/>
        <c:tickLblPos val="none"/>
        <c:crossAx val="161117912"/>
        <c:crosses val="autoZero"/>
        <c:auto val="1"/>
        <c:lblOffset val="100"/>
        <c:baseTimeUnit val="years"/>
      </c:dateAx>
      <c:valAx>
        <c:axId val="16111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1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17.89</c:v>
                </c:pt>
                <c:pt idx="1">
                  <c:v>20.59</c:v>
                </c:pt>
                <c:pt idx="2">
                  <c:v>23.29</c:v>
                </c:pt>
                <c:pt idx="3">
                  <c:v>25.89</c:v>
                </c:pt>
                <c:pt idx="4">
                  <c:v>28.23</c:v>
                </c:pt>
              </c:numCache>
            </c:numRef>
          </c:val>
          <c:extLst xmlns:c16r2="http://schemas.microsoft.com/office/drawing/2015/06/chart">
            <c:ext xmlns:c16="http://schemas.microsoft.com/office/drawing/2014/chart" uri="{C3380CC4-5D6E-409C-BE32-E72D297353CC}">
              <c16:uniqueId val="{00000000-CED5-4031-9269-0E024D3157C5}"/>
            </c:ext>
          </c:extLst>
        </c:ser>
        <c:dLbls>
          <c:showLegendKey val="0"/>
          <c:showVal val="0"/>
          <c:showCatName val="0"/>
          <c:showSerName val="0"/>
          <c:showPercent val="0"/>
          <c:showBubbleSize val="0"/>
        </c:dLbls>
        <c:gapWidth val="150"/>
        <c:axId val="161114384"/>
        <c:axId val="161117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xmlns:c16r2="http://schemas.microsoft.com/office/drawing/2015/06/chart">
            <c:ext xmlns:c16="http://schemas.microsoft.com/office/drawing/2014/chart" uri="{C3380CC4-5D6E-409C-BE32-E72D297353CC}">
              <c16:uniqueId val="{00000001-CED5-4031-9269-0E024D3157C5}"/>
            </c:ext>
          </c:extLst>
        </c:ser>
        <c:dLbls>
          <c:showLegendKey val="0"/>
          <c:showVal val="0"/>
          <c:showCatName val="0"/>
          <c:showSerName val="0"/>
          <c:showPercent val="0"/>
          <c:showBubbleSize val="0"/>
        </c:dLbls>
        <c:marker val="1"/>
        <c:smooth val="0"/>
        <c:axId val="161114384"/>
        <c:axId val="161117128"/>
      </c:lineChart>
      <c:dateAx>
        <c:axId val="161114384"/>
        <c:scaling>
          <c:orientation val="minMax"/>
        </c:scaling>
        <c:delete val="1"/>
        <c:axPos val="b"/>
        <c:numFmt formatCode="ge" sourceLinked="1"/>
        <c:majorTickMark val="none"/>
        <c:minorTickMark val="none"/>
        <c:tickLblPos val="none"/>
        <c:crossAx val="161117128"/>
        <c:crosses val="autoZero"/>
        <c:auto val="1"/>
        <c:lblOffset val="100"/>
        <c:baseTimeUnit val="years"/>
      </c:dateAx>
      <c:valAx>
        <c:axId val="16111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1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D8B-4438-A70E-D6644B224B04}"/>
            </c:ext>
          </c:extLst>
        </c:ser>
        <c:dLbls>
          <c:showLegendKey val="0"/>
          <c:showVal val="0"/>
          <c:showCatName val="0"/>
          <c:showSerName val="0"/>
          <c:showPercent val="0"/>
          <c:showBubbleSize val="0"/>
        </c:dLbls>
        <c:gapWidth val="150"/>
        <c:axId val="161113208"/>
        <c:axId val="161113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D8B-4438-A70E-D6644B224B04}"/>
            </c:ext>
          </c:extLst>
        </c:ser>
        <c:dLbls>
          <c:showLegendKey val="0"/>
          <c:showVal val="0"/>
          <c:showCatName val="0"/>
          <c:showSerName val="0"/>
          <c:showPercent val="0"/>
          <c:showBubbleSize val="0"/>
        </c:dLbls>
        <c:marker val="1"/>
        <c:smooth val="0"/>
        <c:axId val="161113208"/>
        <c:axId val="161113992"/>
      </c:lineChart>
      <c:dateAx>
        <c:axId val="161113208"/>
        <c:scaling>
          <c:orientation val="minMax"/>
        </c:scaling>
        <c:delete val="1"/>
        <c:axPos val="b"/>
        <c:numFmt formatCode="ge" sourceLinked="1"/>
        <c:majorTickMark val="none"/>
        <c:minorTickMark val="none"/>
        <c:tickLblPos val="none"/>
        <c:crossAx val="161113992"/>
        <c:crosses val="autoZero"/>
        <c:auto val="1"/>
        <c:lblOffset val="100"/>
        <c:baseTimeUnit val="years"/>
      </c:dateAx>
      <c:valAx>
        <c:axId val="161113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1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14.1</c:v>
                </c:pt>
                <c:pt idx="1">
                  <c:v>10.36</c:v>
                </c:pt>
                <c:pt idx="2">
                  <c:v>4.58</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96D-4710-B113-E65A13C7D812}"/>
            </c:ext>
          </c:extLst>
        </c:ser>
        <c:dLbls>
          <c:showLegendKey val="0"/>
          <c:showVal val="0"/>
          <c:showCatName val="0"/>
          <c:showSerName val="0"/>
          <c:showPercent val="0"/>
          <c:showBubbleSize val="0"/>
        </c:dLbls>
        <c:gapWidth val="150"/>
        <c:axId val="161616160"/>
        <c:axId val="16162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xmlns:c16r2="http://schemas.microsoft.com/office/drawing/2015/06/chart">
            <c:ext xmlns:c16="http://schemas.microsoft.com/office/drawing/2014/chart" uri="{C3380CC4-5D6E-409C-BE32-E72D297353CC}">
              <c16:uniqueId val="{00000001-396D-4710-B113-E65A13C7D812}"/>
            </c:ext>
          </c:extLst>
        </c:ser>
        <c:dLbls>
          <c:showLegendKey val="0"/>
          <c:showVal val="0"/>
          <c:showCatName val="0"/>
          <c:showSerName val="0"/>
          <c:showPercent val="0"/>
          <c:showBubbleSize val="0"/>
        </c:dLbls>
        <c:marker val="1"/>
        <c:smooth val="0"/>
        <c:axId val="161616160"/>
        <c:axId val="161620472"/>
      </c:lineChart>
      <c:dateAx>
        <c:axId val="161616160"/>
        <c:scaling>
          <c:orientation val="minMax"/>
        </c:scaling>
        <c:delete val="1"/>
        <c:axPos val="b"/>
        <c:numFmt formatCode="ge" sourceLinked="1"/>
        <c:majorTickMark val="none"/>
        <c:minorTickMark val="none"/>
        <c:tickLblPos val="none"/>
        <c:crossAx val="161620472"/>
        <c:crosses val="autoZero"/>
        <c:auto val="1"/>
        <c:lblOffset val="100"/>
        <c:baseTimeUnit val="years"/>
      </c:dateAx>
      <c:valAx>
        <c:axId val="16162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6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38.54</c:v>
                </c:pt>
                <c:pt idx="1">
                  <c:v>42.3</c:v>
                </c:pt>
                <c:pt idx="2">
                  <c:v>40.94</c:v>
                </c:pt>
                <c:pt idx="3">
                  <c:v>46.35</c:v>
                </c:pt>
                <c:pt idx="4">
                  <c:v>45.77</c:v>
                </c:pt>
              </c:numCache>
            </c:numRef>
          </c:val>
          <c:extLst xmlns:c16r2="http://schemas.microsoft.com/office/drawing/2015/06/chart">
            <c:ext xmlns:c16="http://schemas.microsoft.com/office/drawing/2014/chart" uri="{C3380CC4-5D6E-409C-BE32-E72D297353CC}">
              <c16:uniqueId val="{00000000-77E0-4B3E-B8DC-3D4CF8631A23}"/>
            </c:ext>
          </c:extLst>
        </c:ser>
        <c:dLbls>
          <c:showLegendKey val="0"/>
          <c:showVal val="0"/>
          <c:showCatName val="0"/>
          <c:showSerName val="0"/>
          <c:showPercent val="0"/>
          <c:showBubbleSize val="0"/>
        </c:dLbls>
        <c:gapWidth val="150"/>
        <c:axId val="161617336"/>
        <c:axId val="16162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xmlns:c16r2="http://schemas.microsoft.com/office/drawing/2015/06/chart">
            <c:ext xmlns:c16="http://schemas.microsoft.com/office/drawing/2014/chart" uri="{C3380CC4-5D6E-409C-BE32-E72D297353CC}">
              <c16:uniqueId val="{00000001-77E0-4B3E-B8DC-3D4CF8631A23}"/>
            </c:ext>
          </c:extLst>
        </c:ser>
        <c:dLbls>
          <c:showLegendKey val="0"/>
          <c:showVal val="0"/>
          <c:showCatName val="0"/>
          <c:showSerName val="0"/>
          <c:showPercent val="0"/>
          <c:showBubbleSize val="0"/>
        </c:dLbls>
        <c:marker val="1"/>
        <c:smooth val="0"/>
        <c:axId val="161617336"/>
        <c:axId val="161622040"/>
      </c:lineChart>
      <c:dateAx>
        <c:axId val="161617336"/>
        <c:scaling>
          <c:orientation val="minMax"/>
        </c:scaling>
        <c:delete val="1"/>
        <c:axPos val="b"/>
        <c:numFmt formatCode="ge" sourceLinked="1"/>
        <c:majorTickMark val="none"/>
        <c:minorTickMark val="none"/>
        <c:tickLblPos val="none"/>
        <c:crossAx val="161622040"/>
        <c:crosses val="autoZero"/>
        <c:auto val="1"/>
        <c:lblOffset val="100"/>
        <c:baseTimeUnit val="years"/>
      </c:dateAx>
      <c:valAx>
        <c:axId val="16162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61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1423.94</c:v>
                </c:pt>
                <c:pt idx="1">
                  <c:v>1300.44</c:v>
                </c:pt>
                <c:pt idx="2">
                  <c:v>1106.3699999999999</c:v>
                </c:pt>
                <c:pt idx="3">
                  <c:v>942.15</c:v>
                </c:pt>
                <c:pt idx="4">
                  <c:v>895.01</c:v>
                </c:pt>
              </c:numCache>
            </c:numRef>
          </c:val>
          <c:extLst xmlns:c16r2="http://schemas.microsoft.com/office/drawing/2015/06/chart">
            <c:ext xmlns:c16="http://schemas.microsoft.com/office/drawing/2014/chart" uri="{C3380CC4-5D6E-409C-BE32-E72D297353CC}">
              <c16:uniqueId val="{00000000-C374-4B48-BB09-A1A749C048E9}"/>
            </c:ext>
          </c:extLst>
        </c:ser>
        <c:dLbls>
          <c:showLegendKey val="0"/>
          <c:showVal val="0"/>
          <c:showCatName val="0"/>
          <c:showSerName val="0"/>
          <c:showPercent val="0"/>
          <c:showBubbleSize val="0"/>
        </c:dLbls>
        <c:gapWidth val="150"/>
        <c:axId val="161615376"/>
        <c:axId val="16162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C374-4B48-BB09-A1A749C048E9}"/>
            </c:ext>
          </c:extLst>
        </c:ser>
        <c:dLbls>
          <c:showLegendKey val="0"/>
          <c:showVal val="0"/>
          <c:showCatName val="0"/>
          <c:showSerName val="0"/>
          <c:showPercent val="0"/>
          <c:showBubbleSize val="0"/>
        </c:dLbls>
        <c:marker val="1"/>
        <c:smooth val="0"/>
        <c:axId val="161615376"/>
        <c:axId val="161620864"/>
      </c:lineChart>
      <c:dateAx>
        <c:axId val="161615376"/>
        <c:scaling>
          <c:orientation val="minMax"/>
        </c:scaling>
        <c:delete val="1"/>
        <c:axPos val="b"/>
        <c:numFmt formatCode="ge" sourceLinked="1"/>
        <c:majorTickMark val="none"/>
        <c:minorTickMark val="none"/>
        <c:tickLblPos val="none"/>
        <c:crossAx val="161620864"/>
        <c:crosses val="autoZero"/>
        <c:auto val="1"/>
        <c:lblOffset val="100"/>
        <c:baseTimeUnit val="years"/>
      </c:dateAx>
      <c:valAx>
        <c:axId val="1616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61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56.74</c:v>
                </c:pt>
                <c:pt idx="1">
                  <c:v>57.93</c:v>
                </c:pt>
                <c:pt idx="2">
                  <c:v>64.260000000000005</c:v>
                </c:pt>
                <c:pt idx="3">
                  <c:v>69.349999999999994</c:v>
                </c:pt>
                <c:pt idx="4">
                  <c:v>70.48</c:v>
                </c:pt>
              </c:numCache>
            </c:numRef>
          </c:val>
          <c:extLst xmlns:c16r2="http://schemas.microsoft.com/office/drawing/2015/06/chart">
            <c:ext xmlns:c16="http://schemas.microsoft.com/office/drawing/2014/chart" uri="{C3380CC4-5D6E-409C-BE32-E72D297353CC}">
              <c16:uniqueId val="{00000000-FCC9-448B-AE29-5AB0684EDC35}"/>
            </c:ext>
          </c:extLst>
        </c:ser>
        <c:dLbls>
          <c:showLegendKey val="0"/>
          <c:showVal val="0"/>
          <c:showCatName val="0"/>
          <c:showSerName val="0"/>
          <c:showPercent val="0"/>
          <c:showBubbleSize val="0"/>
        </c:dLbls>
        <c:gapWidth val="150"/>
        <c:axId val="161618904"/>
        <c:axId val="16162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FCC9-448B-AE29-5AB0684EDC35}"/>
            </c:ext>
          </c:extLst>
        </c:ser>
        <c:dLbls>
          <c:showLegendKey val="0"/>
          <c:showVal val="0"/>
          <c:showCatName val="0"/>
          <c:showSerName val="0"/>
          <c:showPercent val="0"/>
          <c:showBubbleSize val="0"/>
        </c:dLbls>
        <c:marker val="1"/>
        <c:smooth val="0"/>
        <c:axId val="161618904"/>
        <c:axId val="161621256"/>
      </c:lineChart>
      <c:dateAx>
        <c:axId val="161618904"/>
        <c:scaling>
          <c:orientation val="minMax"/>
        </c:scaling>
        <c:delete val="1"/>
        <c:axPos val="b"/>
        <c:numFmt formatCode="ge" sourceLinked="1"/>
        <c:majorTickMark val="none"/>
        <c:minorTickMark val="none"/>
        <c:tickLblPos val="none"/>
        <c:crossAx val="161621256"/>
        <c:crosses val="autoZero"/>
        <c:auto val="1"/>
        <c:lblOffset val="100"/>
        <c:baseTimeUnit val="years"/>
      </c:dateAx>
      <c:valAx>
        <c:axId val="16162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61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223.02</c:v>
                </c:pt>
                <c:pt idx="1">
                  <c:v>223.78</c:v>
                </c:pt>
                <c:pt idx="2">
                  <c:v>222.76</c:v>
                </c:pt>
                <c:pt idx="3">
                  <c:v>211.68</c:v>
                </c:pt>
                <c:pt idx="4">
                  <c:v>222.36</c:v>
                </c:pt>
              </c:numCache>
            </c:numRef>
          </c:val>
          <c:extLst xmlns:c16r2="http://schemas.microsoft.com/office/drawing/2015/06/chart">
            <c:ext xmlns:c16="http://schemas.microsoft.com/office/drawing/2014/chart" uri="{C3380CC4-5D6E-409C-BE32-E72D297353CC}">
              <c16:uniqueId val="{00000000-174D-4CF6-92E9-FC8ED5CFF4D7}"/>
            </c:ext>
          </c:extLst>
        </c:ser>
        <c:dLbls>
          <c:showLegendKey val="0"/>
          <c:showVal val="0"/>
          <c:showCatName val="0"/>
          <c:showSerName val="0"/>
          <c:showPercent val="0"/>
          <c:showBubbleSize val="0"/>
        </c:dLbls>
        <c:gapWidth val="150"/>
        <c:axId val="161618120"/>
        <c:axId val="16161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174D-4CF6-92E9-FC8ED5CFF4D7}"/>
            </c:ext>
          </c:extLst>
        </c:ser>
        <c:dLbls>
          <c:showLegendKey val="0"/>
          <c:showVal val="0"/>
          <c:showCatName val="0"/>
          <c:showSerName val="0"/>
          <c:showPercent val="0"/>
          <c:showBubbleSize val="0"/>
        </c:dLbls>
        <c:marker val="1"/>
        <c:smooth val="0"/>
        <c:axId val="161618120"/>
        <c:axId val="161619688"/>
      </c:lineChart>
      <c:dateAx>
        <c:axId val="161618120"/>
        <c:scaling>
          <c:orientation val="minMax"/>
        </c:scaling>
        <c:delete val="1"/>
        <c:axPos val="b"/>
        <c:numFmt formatCode="ge" sourceLinked="1"/>
        <c:majorTickMark val="none"/>
        <c:minorTickMark val="none"/>
        <c:tickLblPos val="none"/>
        <c:crossAx val="161619688"/>
        <c:crosses val="autoZero"/>
        <c:auto val="1"/>
        <c:lblOffset val="100"/>
        <c:baseTimeUnit val="years"/>
      </c:dateAx>
      <c:valAx>
        <c:axId val="16161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61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黒部市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41420</v>
      </c>
      <c r="AM8" s="68"/>
      <c r="AN8" s="68"/>
      <c r="AO8" s="68"/>
      <c r="AP8" s="68"/>
      <c r="AQ8" s="68"/>
      <c r="AR8" s="68"/>
      <c r="AS8" s="68"/>
      <c r="AT8" s="67">
        <f>データ!T6</f>
        <v>426.31</v>
      </c>
      <c r="AU8" s="67"/>
      <c r="AV8" s="67"/>
      <c r="AW8" s="67"/>
      <c r="AX8" s="67"/>
      <c r="AY8" s="67"/>
      <c r="AZ8" s="67"/>
      <c r="BA8" s="67"/>
      <c r="BB8" s="67">
        <f>データ!U6</f>
        <v>97.16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66.66</v>
      </c>
      <c r="J10" s="67"/>
      <c r="K10" s="67"/>
      <c r="L10" s="67"/>
      <c r="M10" s="67"/>
      <c r="N10" s="67"/>
      <c r="O10" s="67"/>
      <c r="P10" s="67">
        <f>データ!P6</f>
        <v>24.31</v>
      </c>
      <c r="Q10" s="67"/>
      <c r="R10" s="67"/>
      <c r="S10" s="67"/>
      <c r="T10" s="67"/>
      <c r="U10" s="67"/>
      <c r="V10" s="67"/>
      <c r="W10" s="67">
        <f>データ!Q6</f>
        <v>63.45</v>
      </c>
      <c r="X10" s="67"/>
      <c r="Y10" s="67"/>
      <c r="Z10" s="67"/>
      <c r="AA10" s="67"/>
      <c r="AB10" s="67"/>
      <c r="AC10" s="67"/>
      <c r="AD10" s="68">
        <f>データ!R6</f>
        <v>3777</v>
      </c>
      <c r="AE10" s="68"/>
      <c r="AF10" s="68"/>
      <c r="AG10" s="68"/>
      <c r="AH10" s="68"/>
      <c r="AI10" s="68"/>
      <c r="AJ10" s="68"/>
      <c r="AK10" s="2"/>
      <c r="AL10" s="68">
        <f>データ!V6</f>
        <v>10032</v>
      </c>
      <c r="AM10" s="68"/>
      <c r="AN10" s="68"/>
      <c r="AO10" s="68"/>
      <c r="AP10" s="68"/>
      <c r="AQ10" s="68"/>
      <c r="AR10" s="68"/>
      <c r="AS10" s="68"/>
      <c r="AT10" s="67">
        <f>データ!W6</f>
        <v>2.79</v>
      </c>
      <c r="AU10" s="67"/>
      <c r="AV10" s="67"/>
      <c r="AW10" s="67"/>
      <c r="AX10" s="67"/>
      <c r="AY10" s="67"/>
      <c r="AZ10" s="67"/>
      <c r="BA10" s="67"/>
      <c r="BB10" s="67">
        <f>データ!X6</f>
        <v>3595.7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pjdSNwQhINFGUndooNrT77VZoA1EtCDqDeFBJ6WusvrStYD9QOYUccxdyWTeK4+uDK5NSyjB07P5mpyRvouwSw==" saltValue="xLyPVvmO2b2fF8q32UE4i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162078</v>
      </c>
      <c r="D6" s="33">
        <f t="shared" si="3"/>
        <v>46</v>
      </c>
      <c r="E6" s="33">
        <f t="shared" si="3"/>
        <v>17</v>
      </c>
      <c r="F6" s="33">
        <f t="shared" si="3"/>
        <v>5</v>
      </c>
      <c r="G6" s="33">
        <f t="shared" si="3"/>
        <v>0</v>
      </c>
      <c r="H6" s="33" t="str">
        <f t="shared" si="3"/>
        <v>富山県　黒部市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66.66</v>
      </c>
      <c r="P6" s="34">
        <f t="shared" si="3"/>
        <v>24.31</v>
      </c>
      <c r="Q6" s="34">
        <f t="shared" si="3"/>
        <v>63.45</v>
      </c>
      <c r="R6" s="34">
        <f t="shared" si="3"/>
        <v>3777</v>
      </c>
      <c r="S6" s="34">
        <f t="shared" si="3"/>
        <v>41420</v>
      </c>
      <c r="T6" s="34">
        <f t="shared" si="3"/>
        <v>426.31</v>
      </c>
      <c r="U6" s="34">
        <f t="shared" si="3"/>
        <v>97.16</v>
      </c>
      <c r="V6" s="34">
        <f t="shared" si="3"/>
        <v>10032</v>
      </c>
      <c r="W6" s="34">
        <f t="shared" si="3"/>
        <v>2.79</v>
      </c>
      <c r="X6" s="34">
        <f t="shared" si="3"/>
        <v>3595.7</v>
      </c>
      <c r="Y6" s="35">
        <f>IF(Y7="",NA(),Y7)</f>
        <v>103.94</v>
      </c>
      <c r="Z6" s="35">
        <f t="shared" ref="Z6:AH6" si="4">IF(Z7="",NA(),Z7)</f>
        <v>101.23</v>
      </c>
      <c r="AA6" s="35">
        <f t="shared" si="4"/>
        <v>101.84</v>
      </c>
      <c r="AB6" s="35">
        <f t="shared" si="4"/>
        <v>102.69</v>
      </c>
      <c r="AC6" s="35">
        <f t="shared" si="4"/>
        <v>100.36</v>
      </c>
      <c r="AD6" s="35">
        <f t="shared" si="4"/>
        <v>97.53</v>
      </c>
      <c r="AE6" s="35">
        <f t="shared" si="4"/>
        <v>99.64</v>
      </c>
      <c r="AF6" s="35">
        <f t="shared" si="4"/>
        <v>99.66</v>
      </c>
      <c r="AG6" s="35">
        <f t="shared" si="4"/>
        <v>100.95</v>
      </c>
      <c r="AH6" s="35">
        <f t="shared" si="4"/>
        <v>101.77</v>
      </c>
      <c r="AI6" s="34" t="str">
        <f>IF(AI7="","",IF(AI7="-","【-】","【"&amp;SUBSTITUTE(TEXT(AI7,"#,##0.00"),"-","△")&amp;"】"))</f>
        <v>【101.60】</v>
      </c>
      <c r="AJ6" s="35">
        <f>IF(AJ7="",NA(),AJ7)</f>
        <v>14.1</v>
      </c>
      <c r="AK6" s="35">
        <f t="shared" ref="AK6:AS6" si="5">IF(AK7="",NA(),AK7)</f>
        <v>10.36</v>
      </c>
      <c r="AL6" s="35">
        <f t="shared" si="5"/>
        <v>4.58</v>
      </c>
      <c r="AM6" s="34">
        <f t="shared" si="5"/>
        <v>0</v>
      </c>
      <c r="AN6" s="34">
        <f t="shared" si="5"/>
        <v>0</v>
      </c>
      <c r="AO6" s="35">
        <f t="shared" si="5"/>
        <v>223.09</v>
      </c>
      <c r="AP6" s="35">
        <f t="shared" si="5"/>
        <v>214.61</v>
      </c>
      <c r="AQ6" s="35">
        <f t="shared" si="5"/>
        <v>225.39</v>
      </c>
      <c r="AR6" s="35">
        <f t="shared" si="5"/>
        <v>224.04</v>
      </c>
      <c r="AS6" s="35">
        <f t="shared" si="5"/>
        <v>227.4</v>
      </c>
      <c r="AT6" s="34" t="str">
        <f>IF(AT7="","",IF(AT7="-","【-】","【"&amp;SUBSTITUTE(TEXT(AT7,"#,##0.00"),"-","△")&amp;"】"))</f>
        <v>【195.44】</v>
      </c>
      <c r="AU6" s="35">
        <f>IF(AU7="",NA(),AU7)</f>
        <v>38.54</v>
      </c>
      <c r="AV6" s="35">
        <f t="shared" ref="AV6:BD6" si="6">IF(AV7="",NA(),AV7)</f>
        <v>42.3</v>
      </c>
      <c r="AW6" s="35">
        <f t="shared" si="6"/>
        <v>40.94</v>
      </c>
      <c r="AX6" s="35">
        <f t="shared" si="6"/>
        <v>46.35</v>
      </c>
      <c r="AY6" s="35">
        <f t="shared" si="6"/>
        <v>45.77</v>
      </c>
      <c r="AZ6" s="35">
        <f t="shared" si="6"/>
        <v>33.03</v>
      </c>
      <c r="BA6" s="35">
        <f t="shared" si="6"/>
        <v>29.45</v>
      </c>
      <c r="BB6" s="35">
        <f t="shared" si="6"/>
        <v>31.84</v>
      </c>
      <c r="BC6" s="35">
        <f t="shared" si="6"/>
        <v>29.91</v>
      </c>
      <c r="BD6" s="35">
        <f t="shared" si="6"/>
        <v>29.54</v>
      </c>
      <c r="BE6" s="34" t="str">
        <f>IF(BE7="","",IF(BE7="-","【-】","【"&amp;SUBSTITUTE(TEXT(BE7,"#,##0.00"),"-","△")&amp;"】"))</f>
        <v>【34.27】</v>
      </c>
      <c r="BF6" s="35">
        <f>IF(BF7="",NA(),BF7)</f>
        <v>1423.94</v>
      </c>
      <c r="BG6" s="35">
        <f t="shared" ref="BG6:BO6" si="7">IF(BG7="",NA(),BG7)</f>
        <v>1300.44</v>
      </c>
      <c r="BH6" s="35">
        <f t="shared" si="7"/>
        <v>1106.3699999999999</v>
      </c>
      <c r="BI6" s="35">
        <f t="shared" si="7"/>
        <v>942.15</v>
      </c>
      <c r="BJ6" s="35">
        <f t="shared" si="7"/>
        <v>895.01</v>
      </c>
      <c r="BK6" s="35">
        <f t="shared" si="7"/>
        <v>1044.8</v>
      </c>
      <c r="BL6" s="35">
        <f t="shared" si="7"/>
        <v>1081.8</v>
      </c>
      <c r="BM6" s="35">
        <f t="shared" si="7"/>
        <v>974.93</v>
      </c>
      <c r="BN6" s="35">
        <f t="shared" si="7"/>
        <v>855.8</v>
      </c>
      <c r="BO6" s="35">
        <f t="shared" si="7"/>
        <v>789.46</v>
      </c>
      <c r="BP6" s="34" t="str">
        <f>IF(BP7="","",IF(BP7="-","【-】","【"&amp;SUBSTITUTE(TEXT(BP7,"#,##0.00"),"-","△")&amp;"】"))</f>
        <v>【747.76】</v>
      </c>
      <c r="BQ6" s="35">
        <f>IF(BQ7="",NA(),BQ7)</f>
        <v>56.74</v>
      </c>
      <c r="BR6" s="35">
        <f t="shared" ref="BR6:BZ6" si="8">IF(BR7="",NA(),BR7)</f>
        <v>57.93</v>
      </c>
      <c r="BS6" s="35">
        <f t="shared" si="8"/>
        <v>64.260000000000005</v>
      </c>
      <c r="BT6" s="35">
        <f t="shared" si="8"/>
        <v>69.349999999999994</v>
      </c>
      <c r="BU6" s="35">
        <f t="shared" si="8"/>
        <v>70.48</v>
      </c>
      <c r="BV6" s="35">
        <f t="shared" si="8"/>
        <v>50.82</v>
      </c>
      <c r="BW6" s="35">
        <f t="shared" si="8"/>
        <v>52.19</v>
      </c>
      <c r="BX6" s="35">
        <f t="shared" si="8"/>
        <v>55.32</v>
      </c>
      <c r="BY6" s="35">
        <f t="shared" si="8"/>
        <v>59.8</v>
      </c>
      <c r="BZ6" s="35">
        <f t="shared" si="8"/>
        <v>57.77</v>
      </c>
      <c r="CA6" s="34" t="str">
        <f>IF(CA7="","",IF(CA7="-","【-】","【"&amp;SUBSTITUTE(TEXT(CA7,"#,##0.00"),"-","△")&amp;"】"))</f>
        <v>【59.51】</v>
      </c>
      <c r="CB6" s="35">
        <f>IF(CB7="",NA(),CB7)</f>
        <v>223.02</v>
      </c>
      <c r="CC6" s="35">
        <f t="shared" ref="CC6:CK6" si="9">IF(CC7="",NA(),CC7)</f>
        <v>223.78</v>
      </c>
      <c r="CD6" s="35">
        <f t="shared" si="9"/>
        <v>222.76</v>
      </c>
      <c r="CE6" s="35">
        <f t="shared" si="9"/>
        <v>211.68</v>
      </c>
      <c r="CF6" s="35">
        <f t="shared" si="9"/>
        <v>222.36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93.91</v>
      </c>
      <c r="CN6" s="35">
        <f t="shared" ref="CN6:CV6" si="10">IF(CN7="",NA(),CN7)</f>
        <v>92.3</v>
      </c>
      <c r="CO6" s="35">
        <f t="shared" si="10"/>
        <v>119.71</v>
      </c>
      <c r="CP6" s="35">
        <f t="shared" si="10"/>
        <v>120.53</v>
      </c>
      <c r="CQ6" s="35">
        <f t="shared" si="10"/>
        <v>115.14</v>
      </c>
      <c r="CR6" s="35">
        <f t="shared" si="10"/>
        <v>53.24</v>
      </c>
      <c r="CS6" s="35">
        <f t="shared" si="10"/>
        <v>52.31</v>
      </c>
      <c r="CT6" s="35">
        <f t="shared" si="10"/>
        <v>60.65</v>
      </c>
      <c r="CU6" s="35">
        <f t="shared" si="10"/>
        <v>51.75</v>
      </c>
      <c r="CV6" s="35">
        <f t="shared" si="10"/>
        <v>50.68</v>
      </c>
      <c r="CW6" s="34" t="str">
        <f>IF(CW7="","",IF(CW7="-","【-】","【"&amp;SUBSTITUTE(TEXT(CW7,"#,##0.00"),"-","△")&amp;"】"))</f>
        <v>【52.23】</v>
      </c>
      <c r="CX6" s="35">
        <f>IF(CX7="",NA(),CX7)</f>
        <v>98.69</v>
      </c>
      <c r="CY6" s="35">
        <f t="shared" ref="CY6:DG6" si="11">IF(CY7="",NA(),CY7)</f>
        <v>98.69</v>
      </c>
      <c r="CZ6" s="35">
        <f t="shared" si="11"/>
        <v>98.43</v>
      </c>
      <c r="DA6" s="35">
        <f t="shared" si="11"/>
        <v>98.5</v>
      </c>
      <c r="DB6" s="35">
        <f t="shared" si="11"/>
        <v>98.39</v>
      </c>
      <c r="DC6" s="35">
        <f t="shared" si="11"/>
        <v>84.07</v>
      </c>
      <c r="DD6" s="35">
        <f t="shared" si="11"/>
        <v>84.32</v>
      </c>
      <c r="DE6" s="35">
        <f t="shared" si="11"/>
        <v>84.58</v>
      </c>
      <c r="DF6" s="35">
        <f t="shared" si="11"/>
        <v>84.84</v>
      </c>
      <c r="DG6" s="35">
        <f t="shared" si="11"/>
        <v>84.86</v>
      </c>
      <c r="DH6" s="34" t="str">
        <f>IF(DH7="","",IF(DH7="-","【-】","【"&amp;SUBSTITUTE(TEXT(DH7,"#,##0.00"),"-","△")&amp;"】"))</f>
        <v>【85.82】</v>
      </c>
      <c r="DI6" s="35">
        <f>IF(DI7="",NA(),DI7)</f>
        <v>17.89</v>
      </c>
      <c r="DJ6" s="35">
        <f t="shared" ref="DJ6:DR6" si="12">IF(DJ7="",NA(),DJ7)</f>
        <v>20.59</v>
      </c>
      <c r="DK6" s="35">
        <f t="shared" si="12"/>
        <v>23.29</v>
      </c>
      <c r="DL6" s="35">
        <f t="shared" si="12"/>
        <v>25.89</v>
      </c>
      <c r="DM6" s="35">
        <f t="shared" si="12"/>
        <v>28.23</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162078</v>
      </c>
      <c r="D7" s="37">
        <v>46</v>
      </c>
      <c r="E7" s="37">
        <v>17</v>
      </c>
      <c r="F7" s="37">
        <v>5</v>
      </c>
      <c r="G7" s="37">
        <v>0</v>
      </c>
      <c r="H7" s="37" t="s">
        <v>96</v>
      </c>
      <c r="I7" s="37" t="s">
        <v>97</v>
      </c>
      <c r="J7" s="37" t="s">
        <v>98</v>
      </c>
      <c r="K7" s="37" t="s">
        <v>99</v>
      </c>
      <c r="L7" s="37" t="s">
        <v>100</v>
      </c>
      <c r="M7" s="37" t="s">
        <v>101</v>
      </c>
      <c r="N7" s="38" t="s">
        <v>102</v>
      </c>
      <c r="O7" s="38">
        <v>66.66</v>
      </c>
      <c r="P7" s="38">
        <v>24.31</v>
      </c>
      <c r="Q7" s="38">
        <v>63.45</v>
      </c>
      <c r="R7" s="38">
        <v>3777</v>
      </c>
      <c r="S7" s="38">
        <v>41420</v>
      </c>
      <c r="T7" s="38">
        <v>426.31</v>
      </c>
      <c r="U7" s="38">
        <v>97.16</v>
      </c>
      <c r="V7" s="38">
        <v>10032</v>
      </c>
      <c r="W7" s="38">
        <v>2.79</v>
      </c>
      <c r="X7" s="38">
        <v>3595.7</v>
      </c>
      <c r="Y7" s="38">
        <v>103.94</v>
      </c>
      <c r="Z7" s="38">
        <v>101.23</v>
      </c>
      <c r="AA7" s="38">
        <v>101.84</v>
      </c>
      <c r="AB7" s="38">
        <v>102.69</v>
      </c>
      <c r="AC7" s="38">
        <v>100.36</v>
      </c>
      <c r="AD7" s="38">
        <v>97.53</v>
      </c>
      <c r="AE7" s="38">
        <v>99.64</v>
      </c>
      <c r="AF7" s="38">
        <v>99.66</v>
      </c>
      <c r="AG7" s="38">
        <v>100.95</v>
      </c>
      <c r="AH7" s="38">
        <v>101.77</v>
      </c>
      <c r="AI7" s="38">
        <v>101.6</v>
      </c>
      <c r="AJ7" s="38">
        <v>14.1</v>
      </c>
      <c r="AK7" s="38">
        <v>10.36</v>
      </c>
      <c r="AL7" s="38">
        <v>4.58</v>
      </c>
      <c r="AM7" s="38">
        <v>0</v>
      </c>
      <c r="AN7" s="38">
        <v>0</v>
      </c>
      <c r="AO7" s="38">
        <v>223.09</v>
      </c>
      <c r="AP7" s="38">
        <v>214.61</v>
      </c>
      <c r="AQ7" s="38">
        <v>225.39</v>
      </c>
      <c r="AR7" s="38">
        <v>224.04</v>
      </c>
      <c r="AS7" s="38">
        <v>227.4</v>
      </c>
      <c r="AT7" s="38">
        <v>195.44</v>
      </c>
      <c r="AU7" s="38">
        <v>38.54</v>
      </c>
      <c r="AV7" s="38">
        <v>42.3</v>
      </c>
      <c r="AW7" s="38">
        <v>40.94</v>
      </c>
      <c r="AX7" s="38">
        <v>46.35</v>
      </c>
      <c r="AY7" s="38">
        <v>45.77</v>
      </c>
      <c r="AZ7" s="38">
        <v>33.03</v>
      </c>
      <c r="BA7" s="38">
        <v>29.45</v>
      </c>
      <c r="BB7" s="38">
        <v>31.84</v>
      </c>
      <c r="BC7" s="38">
        <v>29.91</v>
      </c>
      <c r="BD7" s="38">
        <v>29.54</v>
      </c>
      <c r="BE7" s="38">
        <v>34.270000000000003</v>
      </c>
      <c r="BF7" s="38">
        <v>1423.94</v>
      </c>
      <c r="BG7" s="38">
        <v>1300.44</v>
      </c>
      <c r="BH7" s="38">
        <v>1106.3699999999999</v>
      </c>
      <c r="BI7" s="38">
        <v>942.15</v>
      </c>
      <c r="BJ7" s="38">
        <v>895.01</v>
      </c>
      <c r="BK7" s="38">
        <v>1044.8</v>
      </c>
      <c r="BL7" s="38">
        <v>1081.8</v>
      </c>
      <c r="BM7" s="38">
        <v>974.93</v>
      </c>
      <c r="BN7" s="38">
        <v>855.8</v>
      </c>
      <c r="BO7" s="38">
        <v>789.46</v>
      </c>
      <c r="BP7" s="38">
        <v>747.76</v>
      </c>
      <c r="BQ7" s="38">
        <v>56.74</v>
      </c>
      <c r="BR7" s="38">
        <v>57.93</v>
      </c>
      <c r="BS7" s="38">
        <v>64.260000000000005</v>
      </c>
      <c r="BT7" s="38">
        <v>69.349999999999994</v>
      </c>
      <c r="BU7" s="38">
        <v>70.48</v>
      </c>
      <c r="BV7" s="38">
        <v>50.82</v>
      </c>
      <c r="BW7" s="38">
        <v>52.19</v>
      </c>
      <c r="BX7" s="38">
        <v>55.32</v>
      </c>
      <c r="BY7" s="38">
        <v>59.8</v>
      </c>
      <c r="BZ7" s="38">
        <v>57.77</v>
      </c>
      <c r="CA7" s="38">
        <v>59.51</v>
      </c>
      <c r="CB7" s="38">
        <v>223.02</v>
      </c>
      <c r="CC7" s="38">
        <v>223.78</v>
      </c>
      <c r="CD7" s="38">
        <v>222.76</v>
      </c>
      <c r="CE7" s="38">
        <v>211.68</v>
      </c>
      <c r="CF7" s="38">
        <v>222.36</v>
      </c>
      <c r="CG7" s="38">
        <v>300.52</v>
      </c>
      <c r="CH7" s="38">
        <v>296.14</v>
      </c>
      <c r="CI7" s="38">
        <v>283.17</v>
      </c>
      <c r="CJ7" s="38">
        <v>263.76</v>
      </c>
      <c r="CK7" s="38">
        <v>274.35000000000002</v>
      </c>
      <c r="CL7" s="38">
        <v>261.45999999999998</v>
      </c>
      <c r="CM7" s="38">
        <v>93.91</v>
      </c>
      <c r="CN7" s="38">
        <v>92.3</v>
      </c>
      <c r="CO7" s="38">
        <v>119.71</v>
      </c>
      <c r="CP7" s="38">
        <v>120.53</v>
      </c>
      <c r="CQ7" s="38">
        <v>115.14</v>
      </c>
      <c r="CR7" s="38">
        <v>53.24</v>
      </c>
      <c r="CS7" s="38">
        <v>52.31</v>
      </c>
      <c r="CT7" s="38">
        <v>60.65</v>
      </c>
      <c r="CU7" s="38">
        <v>51.75</v>
      </c>
      <c r="CV7" s="38">
        <v>50.68</v>
      </c>
      <c r="CW7" s="38">
        <v>52.23</v>
      </c>
      <c r="CX7" s="38">
        <v>98.69</v>
      </c>
      <c r="CY7" s="38">
        <v>98.69</v>
      </c>
      <c r="CZ7" s="38">
        <v>98.43</v>
      </c>
      <c r="DA7" s="38">
        <v>98.5</v>
      </c>
      <c r="DB7" s="38">
        <v>98.39</v>
      </c>
      <c r="DC7" s="38">
        <v>84.07</v>
      </c>
      <c r="DD7" s="38">
        <v>84.32</v>
      </c>
      <c r="DE7" s="38">
        <v>84.58</v>
      </c>
      <c r="DF7" s="38">
        <v>84.84</v>
      </c>
      <c r="DG7" s="38">
        <v>84.86</v>
      </c>
      <c r="DH7" s="38">
        <v>85.82</v>
      </c>
      <c r="DI7" s="38">
        <v>17.89</v>
      </c>
      <c r="DJ7" s="38">
        <v>20.59</v>
      </c>
      <c r="DK7" s="38">
        <v>23.29</v>
      </c>
      <c r="DL7" s="38">
        <v>25.89</v>
      </c>
      <c r="DM7" s="38">
        <v>28.23</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2020-03-04T06:07:58Z</cp:lastPrinted>
  <dcterms:created xsi:type="dcterms:W3CDTF">2019-12-05T04:53:23Z</dcterms:created>
  <dcterms:modified xsi:type="dcterms:W3CDTF">2020-03-04T06:08:02Z</dcterms:modified>
  <cp:category/>
</cp:coreProperties>
</file>