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C:\Users\211001\Desktop\【131(金)〆】公営企業に係る経営比較分析表（平成30年度決算）の分析等について\県へ回答\"/>
    </mc:Choice>
  </mc:AlternateContent>
  <xr:revisionPtr revIDLastSave="0" documentId="13_ncr:1_{A0DA144D-4C7F-4BE4-BC4D-4920E67E1633}" xr6:coauthVersionLast="36" xr6:coauthVersionMax="36" xr10:uidLastSave="{00000000-0000-0000-0000-000000000000}"/>
  <workbookProtection workbookAlgorithmName="SHA-512" workbookHashValue="QLm9umSzvsXzntB9tfe5RF4Pf0bDt43c09vzmFgIK6PRqL/Fs8raEwf0PvCtWV2fvAiArDhrObVM9hIwuym/8Q==" workbookSaltValue="Vx5YsKxfCSb48riWFEeXYw=="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O12" i="5"/>
  <c r="KF12" i="5"/>
  <c r="KE12" i="5"/>
  <c r="KD12" i="5"/>
  <c r="KC12" i="5"/>
  <c r="KB12" i="5"/>
  <c r="IG12" i="5"/>
  <c r="IF12" i="5"/>
  <c r="IE12" i="5"/>
  <c r="ID12" i="5"/>
  <c r="IC12" i="5"/>
  <c r="HU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Q12" i="5" s="1"/>
  <c r="LP8" i="5"/>
  <c r="LG8" i="5"/>
  <c r="LF8" i="5"/>
  <c r="KW8" i="5"/>
  <c r="KV8" i="5"/>
  <c r="KU8" i="5"/>
  <c r="KL8" i="5"/>
  <c r="KK8" i="5"/>
  <c r="KA8" i="5"/>
  <c r="JR8" i="5"/>
  <c r="JQ8" i="5"/>
  <c r="JH8" i="5"/>
  <c r="JG8" i="5"/>
  <c r="IX8" i="5"/>
  <c r="JA12" i="5" s="1"/>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J16" i="4" s="1"/>
  <c r="AR6" i="5"/>
  <c r="AQ6" i="5"/>
  <c r="AP6" i="5"/>
  <c r="AO6" i="5"/>
  <c r="L15" i="4" s="1"/>
  <c r="AN6" i="5"/>
  <c r="AM6" i="5"/>
  <c r="AL6" i="5"/>
  <c r="F15" i="4" s="1"/>
  <c r="AK6" i="5"/>
  <c r="N14" i="4" s="1"/>
  <c r="AJ6" i="5"/>
  <c r="AI6" i="5"/>
  <c r="AH6" i="5"/>
  <c r="AG6" i="5"/>
  <c r="F14" i="4" s="1"/>
  <c r="AF6" i="5"/>
  <c r="N13" i="4" s="1"/>
  <c r="AE6" i="5"/>
  <c r="AD6" i="5"/>
  <c r="AC6" i="5"/>
  <c r="H13" i="4" s="1"/>
  <c r="AB6" i="5"/>
  <c r="AA6" i="5"/>
  <c r="Z6" i="5"/>
  <c r="Y6" i="5"/>
  <c r="J12" i="4" s="1"/>
  <c r="X6" i="5"/>
  <c r="W6" i="5"/>
  <c r="V6" i="5"/>
  <c r="F9" i="4" s="1"/>
  <c r="U6" i="5"/>
  <c r="T6" i="5"/>
  <c r="S6" i="5"/>
  <c r="R6" i="5"/>
  <c r="Q6" i="5"/>
  <c r="B7" i="4" s="1"/>
  <c r="P6" i="5"/>
  <c r="O6" i="5"/>
  <c r="N6" i="5"/>
  <c r="F5" i="4" s="1"/>
  <c r="M6" i="5"/>
  <c r="GN8" i="5" s="1"/>
  <c r="L6" i="5"/>
  <c r="K6" i="5"/>
  <c r="J6" i="5"/>
  <c r="I6" i="5"/>
  <c r="B3" i="4" s="1"/>
  <c r="H6" i="5"/>
  <c r="B1" i="4" s="1"/>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N16" i="4"/>
  <c r="L16" i="4"/>
  <c r="H16" i="4"/>
  <c r="F16" i="4"/>
  <c r="N15" i="4"/>
  <c r="J15" i="4"/>
  <c r="H15" i="4"/>
  <c r="L14" i="4"/>
  <c r="J14" i="4"/>
  <c r="H14" i="4"/>
  <c r="L13" i="4"/>
  <c r="J13" i="4"/>
  <c r="F13" i="4"/>
  <c r="N12" i="4"/>
  <c r="L12" i="4"/>
  <c r="H12" i="4"/>
  <c r="F12" i="4"/>
  <c r="N7" i="4"/>
  <c r="N5" i="4"/>
  <c r="J5" i="4"/>
  <c r="N3" i="4"/>
  <c r="J3" i="4"/>
  <c r="F3" i="4"/>
  <c r="LU12" i="5" l="1"/>
  <c r="D10" i="5"/>
  <c r="IE16" i="5" s="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JB16" i="5"/>
  <c r="CT16" i="5"/>
  <c r="MO10" i="5"/>
  <c r="LU10" i="5"/>
  <c r="KF10" i="5"/>
  <c r="IQ10" i="5"/>
  <c r="HC10" i="5"/>
  <c r="FN10" i="5"/>
  <c r="DY10" i="5"/>
  <c r="CJ10" i="5"/>
  <c r="HM16" i="5"/>
  <c r="BC16" i="5"/>
  <c r="LK10" i="5"/>
  <c r="JV10" i="5"/>
  <c r="IG10" i="5"/>
  <c r="GR10" i="5"/>
  <c r="FD10" i="5"/>
  <c r="DO10" i="5"/>
  <c r="BY10" i="5"/>
  <c r="FX16" i="5"/>
  <c r="LA10" i="5"/>
  <c r="JL10" i="5"/>
  <c r="HW10" i="5"/>
  <c r="GH10" i="5"/>
  <c r="ES10" i="5"/>
  <c r="DE10" i="5"/>
  <c r="BN10" i="5"/>
  <c r="KP16" i="5"/>
  <c r="EI16" i="5"/>
  <c r="KP10" i="5"/>
  <c r="JB10" i="5"/>
  <c r="HM10" i="5"/>
  <c r="FX10" i="5"/>
  <c r="EI10" i="5"/>
  <c r="CT10" i="5"/>
  <c r="BC10" i="5"/>
  <c r="N11" i="4"/>
  <c r="IN18" i="5"/>
  <c r="IP12" i="5"/>
  <c r="IQ18" i="5"/>
  <c r="IM18" i="5"/>
  <c r="IO12" i="5"/>
  <c r="IP18" i="5"/>
  <c r="IN12" i="5"/>
  <c r="IO18" i="5"/>
  <c r="EZ8" i="5"/>
  <c r="FT8" i="5"/>
  <c r="HM18" i="5"/>
  <c r="HI18" i="5"/>
  <c r="HK12" i="5"/>
  <c r="HL18" i="5"/>
  <c r="HJ12" i="5"/>
  <c r="HK18" i="5"/>
  <c r="HM12" i="5"/>
  <c r="HI12" i="5"/>
  <c r="HJ18" i="5"/>
  <c r="JB18" i="5"/>
  <c r="IX18" i="5"/>
  <c r="IZ12" i="5"/>
  <c r="JA18" i="5"/>
  <c r="IY12" i="5"/>
  <c r="IZ18" i="5"/>
  <c r="JB12" i="5"/>
  <c r="IX12" i="5"/>
  <c r="IY18" i="5"/>
  <c r="JT18" i="5"/>
  <c r="JV12" i="5"/>
  <c r="JR12" i="5"/>
  <c r="JS18" i="5"/>
  <c r="JU12" i="5"/>
  <c r="JV18" i="5"/>
  <c r="JR18" i="5"/>
  <c r="JT12" i="5"/>
  <c r="JU18" i="5"/>
  <c r="LI18" i="5"/>
  <c r="LK12" i="5"/>
  <c r="LG12" i="5"/>
  <c r="LH18" i="5"/>
  <c r="LJ12" i="5"/>
  <c r="LK18" i="5"/>
  <c r="LG18" i="5"/>
  <c r="LI12" i="5"/>
  <c r="LJ18" i="5"/>
  <c r="C10" i="5"/>
  <c r="FB10" i="5"/>
  <c r="GP10" i="5"/>
  <c r="LI10" i="5"/>
  <c r="HL12" i="5"/>
  <c r="IQ12" i="5"/>
  <c r="MM16" i="5"/>
  <c r="KY16" i="5"/>
  <c r="GF16" i="5"/>
  <c r="EQ16" i="5"/>
  <c r="MC16" i="5"/>
  <c r="KN16" i="5"/>
  <c r="FV16" i="5"/>
  <c r="EG16" i="5"/>
  <c r="LS16" i="5"/>
  <c r="KD16" i="5"/>
  <c r="FL16" i="5"/>
  <c r="DW16" i="5"/>
  <c r="CH10" i="5"/>
  <c r="DW10" i="5"/>
  <c r="IO10" i="5"/>
  <c r="KD10" i="5"/>
  <c r="JT16" i="5"/>
  <c r="B5" i="4"/>
  <c r="FJ8" i="5"/>
  <c r="GZ18" i="5"/>
  <c r="HB12" i="5"/>
  <c r="HC18" i="5"/>
  <c r="GY18" i="5"/>
  <c r="HA12" i="5"/>
  <c r="HB18" i="5"/>
  <c r="GZ12" i="5"/>
  <c r="HA18" i="5"/>
  <c r="HV18" i="5"/>
  <c r="HT12" i="5"/>
  <c r="HU18" i="5"/>
  <c r="HW12" i="5"/>
  <c r="HS12" i="5"/>
  <c r="HT18" i="5"/>
  <c r="HV12" i="5"/>
  <c r="HW18" i="5"/>
  <c r="HS18" i="5"/>
  <c r="JK18" i="5"/>
  <c r="JI12" i="5"/>
  <c r="JJ18" i="5"/>
  <c r="JL12" i="5"/>
  <c r="JH12" i="5"/>
  <c r="JI18" i="5"/>
  <c r="JK12" i="5"/>
  <c r="JL18" i="5"/>
  <c r="JH18" i="5"/>
  <c r="KZ18" i="5"/>
  <c r="KX12" i="5"/>
  <c r="KY18" i="5"/>
  <c r="LA12" i="5"/>
  <c r="KW12" i="5"/>
  <c r="KX18" i="5"/>
  <c r="KZ12" i="5"/>
  <c r="LA18" i="5"/>
  <c r="KW18" i="5"/>
  <c r="LR18" i="5"/>
  <c r="LT12" i="5"/>
  <c r="LU18" i="5"/>
  <c r="LQ18" i="5"/>
  <c r="LS12" i="5"/>
  <c r="LT18" i="5"/>
  <c r="LR12" i="5"/>
  <c r="LS18" i="5"/>
  <c r="E10" i="5"/>
  <c r="BA10" i="5"/>
  <c r="CR10" i="5"/>
  <c r="FV10" i="5"/>
  <c r="HK10" i="5"/>
  <c r="IZ10" i="5"/>
  <c r="MC10" i="5"/>
  <c r="MM10" i="5"/>
  <c r="GY12" i="5"/>
  <c r="JJ12" i="5"/>
  <c r="KY12" i="5"/>
  <c r="FB16" i="5"/>
  <c r="MN18" i="5"/>
  <c r="ML12" i="5"/>
  <c r="MM18" i="5"/>
  <c r="MO12" i="5"/>
  <c r="MK12" i="5"/>
  <c r="ML18" i="5"/>
  <c r="MN12" i="5"/>
  <c r="MO18" i="5"/>
  <c r="MK18" i="5"/>
  <c r="KP18" i="5"/>
  <c r="KL18" i="5"/>
  <c r="KN12" i="5"/>
  <c r="KO18" i="5"/>
  <c r="KM12" i="5"/>
  <c r="KN18" i="5"/>
  <c r="KP12" i="5"/>
  <c r="KL12" i="5"/>
  <c r="KM18" i="5"/>
  <c r="B10" i="5"/>
  <c r="BL10" i="5"/>
  <c r="DC10" i="5"/>
  <c r="GF10" i="5"/>
  <c r="HU10" i="5"/>
  <c r="JJ10" i="5"/>
  <c r="HC12" i="5"/>
  <c r="IM12" i="5"/>
  <c r="JS12" i="5"/>
  <c r="LH12" i="5"/>
  <c r="MM12" i="5"/>
  <c r="GP16" i="5"/>
  <c r="DM16" i="5" l="1"/>
  <c r="HA10" i="5"/>
  <c r="LI16" i="5"/>
  <c r="HA16" i="5"/>
  <c r="BA16" i="5"/>
  <c r="HK16" i="5"/>
  <c r="BL16" i="5"/>
  <c r="HU16" i="5"/>
  <c r="BW16" i="5"/>
  <c r="JT10" i="5"/>
  <c r="DM10" i="5"/>
  <c r="KY10" i="5"/>
  <c r="EQ10" i="5"/>
  <c r="KN10" i="5"/>
  <c r="EG10" i="5"/>
  <c r="J11" i="4"/>
  <c r="LS10" i="5"/>
  <c r="FL10" i="5"/>
  <c r="CH16" i="5"/>
  <c r="IO16" i="5"/>
  <c r="CR16" i="5"/>
  <c r="IZ16" i="5"/>
  <c r="DC16" i="5"/>
  <c r="JJ16" i="5"/>
  <c r="IE10" i="5"/>
  <c r="BW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HV16" i="5"/>
  <c r="BM16" i="5"/>
  <c r="MD10" i="5"/>
  <c r="KO10" i="5"/>
  <c r="JA10" i="5"/>
  <c r="HL10" i="5"/>
  <c r="FW10" i="5"/>
  <c r="EH10" i="5"/>
  <c r="CS10" i="5"/>
  <c r="BB10" i="5"/>
  <c r="L11" i="4"/>
  <c r="GG16" i="5"/>
  <c r="LT10" i="5"/>
  <c r="KE10" i="5"/>
  <c r="IP10" i="5"/>
  <c r="HB10" i="5"/>
  <c r="FM10" i="5"/>
  <c r="DX10" i="5"/>
  <c r="CI10" i="5"/>
  <c r="ER16" i="5"/>
  <c r="LJ10" i="5"/>
  <c r="JU10" i="5"/>
  <c r="IF10" i="5"/>
  <c r="GQ10" i="5"/>
  <c r="FC10" i="5"/>
  <c r="DN10" i="5"/>
  <c r="BX10" i="5"/>
  <c r="JK16" i="5"/>
  <c r="DD16"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EE16" i="5"/>
  <c r="LQ10" i="5"/>
  <c r="KB10" i="5"/>
  <c r="IM10" i="5"/>
  <c r="GY10" i="5"/>
  <c r="FJ10" i="5"/>
  <c r="DU10" i="5"/>
  <c r="CF10" i="5"/>
  <c r="IX16" i="5"/>
  <c r="CP16" i="5"/>
  <c r="LG10" i="5"/>
  <c r="JR10" i="5"/>
  <c r="IC10" i="5"/>
  <c r="GN10" i="5"/>
  <c r="EZ10" i="5"/>
  <c r="DK10" i="5"/>
  <c r="BU10" i="5"/>
  <c r="HI16" i="5"/>
  <c r="AY16" i="5"/>
  <c r="KW10" i="5"/>
  <c r="JH10" i="5"/>
  <c r="HS10" i="5"/>
  <c r="GD10" i="5"/>
  <c r="EO10" i="5"/>
  <c r="DA10" i="5"/>
  <c r="BJ10" i="5"/>
  <c r="FT16"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FK16" i="5"/>
  <c r="LH10" i="5"/>
  <c r="JS10" i="5"/>
  <c r="ID10" i="5"/>
  <c r="GO10" i="5"/>
  <c r="FA10" i="5"/>
  <c r="DL10" i="5"/>
  <c r="BV10" i="5"/>
  <c r="KC16" i="5"/>
  <c r="DV16" i="5"/>
  <c r="KX10" i="5"/>
  <c r="JI10" i="5"/>
  <c r="HT10" i="5"/>
  <c r="GE10" i="5"/>
  <c r="EP10" i="5"/>
  <c r="DB10" i="5"/>
  <c r="BK10" i="5"/>
  <c r="IN16" i="5"/>
  <c r="CG16" i="5"/>
  <c r="ML10" i="5"/>
  <c r="MB10" i="5"/>
  <c r="KM10" i="5"/>
  <c r="IY10" i="5"/>
  <c r="HJ10" i="5"/>
  <c r="FU10" i="5"/>
  <c r="EF10" i="5"/>
  <c r="CQ10" i="5"/>
  <c r="AZ10" i="5"/>
  <c r="GZ16"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<sst xmlns="http://schemas.openxmlformats.org/spreadsheetml/2006/main" count="989" uniqueCount="262">
  <si>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</si>
  <si>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</si>
  <si>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</si>
  <si>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</si>
  <si>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</si>
  <si>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</si>
  <si>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</si>
  <si>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</si>
  <si>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充てるための発電事業基金への積立を行っている。
一般会計への繰出し
　目的：農道整備事業　14,000千円、かんがい排水事業　20,000千円、土地改良事業補助金　29,000千円、
　　　　　湛水防除等事業　5,000千円、農村公園管理費　10,000千円
基金への積立
　名称：発電事業基金　3,604千円
　目的：将来的なオーバーホール等に必要となる資金の積立
　残高：115,021千円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</si>
  <si>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</si>
  <si>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</si>
  <si>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</si>
  <si>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</si>
  <si>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</si>
  <si>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</si>
  <si>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</si>
  <si>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</si>
  <si>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</si>
  <si>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</si>
  <si>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</si>
  <si>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</si>
  <si>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</si>
  <si>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</si>
  <si>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</si>
  <si>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</si>
  <si>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</si>
  <si>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</si>
  <si>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</si>
  <si>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</si>
  <si>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</si>
  <si>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</si>
  <si>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</si>
  <si>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</si>
  <si>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</si>
  <si>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</si>
  <si>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</si>
  <si>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</si>
  <si>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</si>
  <si>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</si>
  <si>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</si>
  <si>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</si>
  <si>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</si>
  <si>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</si>
  <si>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</si>
  <si>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</si>
  <si>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</si>
  <si>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</si>
  <si>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</si>
  <si>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</si>
  <si>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</si>
  <si>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</si>
  <si>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</si>
  <si>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</si>
  <si>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</si>
  <si>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</si>
  <si>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</si>
  <si>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</si>
  <si>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</si>
  <si>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</si>
  <si>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</si>
  <si>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</si>
  <si>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</si>
  <si>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</si>
  <si>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</si>
  <si>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</si>
  <si>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</si>
  <si>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</si>
  <si>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</si>
  <si>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</si>
  <si>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</si>
  <si>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</si>
  <si>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</si>
  <si>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</si>
  <si>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</si>
  <si>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</si>
  <si>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</si>
  <si>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</si>
  <si>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</si>
  <si>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</si>
  <si>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</si>
  <si>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</si>
  <si>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</si>
  <si>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</si>
  <si>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</si>
  <si>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</si>
  <si>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</si>
  <si>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</si>
  <si>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</si>
  <si>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</si>
  <si>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</si>
  <si>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</si>
  <si>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</si>
  <si>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</si>
  <si>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</si>
  <si>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</si>
  <si>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</si>
  <si>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</si>
  <si>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</si>
  <si>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</si>
  <si>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</si>
  <si>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</si>
  <si>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</si>
  <si>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</si>
  <si>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</si>
  <si>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</si>
  <si>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</si>
  <si>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</si>
  <si>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</si>
  <si>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</si>
  <si>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</si>
  <si>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</si>
  <si>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</si>
  <si>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</si>
  <si>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</si>
  <si>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</si>
  <si>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</si>
  <si>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</si>
  <si>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162078</t>
  </si>
  <si>
    <t>47</t>
  </si>
  <si>
    <t>04</t>
  </si>
  <si>
    <t>0</t>
  </si>
  <si>
    <t>000</t>
  </si>
  <si>
    <t>富山県　黒部市</t>
  </si>
  <si>
    <t>法非適用</t>
  </si>
  <si>
    <t>電気事業</t>
  </si>
  <si>
    <t>非設置</t>
  </si>
  <si>
    <t>該当数値なし</t>
  </si>
  <si>
    <t>-</t>
  </si>
  <si>
    <t>令和14年8月31日　宮野用水発電所</t>
  </si>
  <si>
    <t>無</t>
  </si>
  <si>
    <t>北陸電力株式会社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</si>
  <si>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</si>
  <si>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</si>
  <si>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</si>
  <si>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</si>
  <si>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</si>
  <si>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</si>
  <si>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</si>
  <si>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</si>
  <si>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</si>
  <si>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</si>
  <si>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</si>
  <si>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</si>
  <si>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</si>
  <si>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</si>
  <si>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</si>
  <si>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</si>
  <si>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</si>
  <si>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</si>
  <si>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</si>
  <si>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</si>
  <si>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</si>
  <si>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</si>
  <si>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</si>
  <si>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</si>
  <si>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</si>
  <si>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</si>
  <si>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</si>
  <si>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</si>
  <si>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</si>
  <si>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</si>
  <si>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</si>
  <si>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</si>
  <si>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</si>
  <si>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</si>
  <si>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</si>
  <si>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</si>
  <si>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</si>
  <si>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</si>
  <si>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</si>
  <si>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</si>
  <si>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</si>
  <si>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</si>
  <si>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</si>
  <si>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</si>
  <si>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</si>
  <si>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</si>
  <si>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</si>
  <si>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</si>
  <si>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</si>
  <si>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</si>
  <si>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</si>
  <si>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</si>
  <si>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</si>
  <si>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</si>
  <si>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</si>
  <si>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</si>
  <si>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</si>
  <si>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</si>
  <si>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</si>
  <si>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</si>
  <si>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</si>
  <si>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</si>
  <si>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</si>
  <si>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</si>
  <si>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</si>
  <si>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</si>
  <si>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</si>
  <si>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</si>
  <si>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</si>
  <si>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</si>
  <si>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</si>
  <si>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</si>
  <si>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</si>
  <si>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</si>
  <si>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</si>
  <si>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</si>
  <si>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</si>
  <si>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</si>
  <si>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</si>
  <si>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</si>
  <si>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</si>
  <si>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</si>
  <si>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</si>
  <si>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</si>
  <si>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</si>
  <si>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</si>
  <si>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</si>
  <si>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</si>
  <si>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</si>
  <si>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</si>
  <si>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</si>
  <si>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</si>
  <si>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</si>
  <si>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</si>
  <si>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</si>
  <si>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</si>
  <si>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</si>
  <si>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</si>
  <si>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</si>
  <si>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</si>
  <si>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</si>
  <si>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</si>
  <si>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</si>
  <si>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</si>
  <si>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</si>
  <si>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</si>
  <si>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</si>
  <si>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</si>
  <si>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</si>
  <si>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</si>
  <si>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</si>
  <si>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</si>
  <si>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</si>
  <si>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</si>
  <si>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</si>
  <si>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</si>
  <si>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</si>
  <si>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</si>
  <si>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</si>
  <si>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</si>
  <si>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</si>
  <si>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</si>
  <si>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</si>
  <si>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</si>
  <si>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</si>
  <si>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</si>
  <si>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</si>
  <si>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</si>
  <si>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収益的収支比率については、100％以上（黒字）となっており、高い比率で推移している。Ｈ30においては、売電収入が順調に伸びたものの、公課費や償還金元金の支払増等により、Ｈ29と比較し下落した。
営業収支比率については、100％以上（黒字）となっている。
供給原価については、類似団体平均値より低い水準にあり、供給に係る費用を低く抑えられている。
ＥＢＩＴＤＡについては、類似団体平均値より高い水準にあり、収益性が一定以上継続している状況にある。Ｈ30においては、売電収入が順調に伸びたものの、公課費の支払増等により、Ｈ29と比較し下落した。
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備え、それに充てる財源も一定以上確保できる状況にある。</t>
    <rPh sb="0" eb="3">
      <t>シュウエキテキ</t>
    </rPh>
    <rPh sb="3" eb="5">
      <t>シュウシ</t>
    </rPh>
    <rPh sb="5" eb="7">
      <t>ヒリツ</t>
    </rPh>
    <rPh sb="17" eb="19">
      <t>イジョウ</t>
    </rPh>
    <rPh sb="20" eb="22">
      <t>クロジ</t>
    </rPh>
    <rPh sb="30" eb="31">
      <t>タカ</t>
    </rPh>
    <rPh sb="32" eb="34">
      <t>ヒリツ</t>
    </rPh>
    <rPh sb="35" eb="37">
      <t>スイイ</t>
    </rPh>
    <rPh sb="51" eb="53">
      <t>バイデン</t>
    </rPh>
    <rPh sb="53" eb="55">
      <t>シュウニュウ</t>
    </rPh>
    <rPh sb="56" eb="58">
      <t>ジュンチョウ</t>
    </rPh>
    <rPh sb="59" eb="60">
      <t>ノ</t>
    </rPh>
    <rPh sb="66" eb="69">
      <t>コウカヒ</t>
    </rPh>
    <rPh sb="70" eb="73">
      <t>ショウカンキン</t>
    </rPh>
    <rPh sb="73" eb="75">
      <t>ガンキン</t>
    </rPh>
    <rPh sb="76" eb="78">
      <t>シハライ</t>
    </rPh>
    <rPh sb="78" eb="79">
      <t>ゾウ</t>
    </rPh>
    <rPh sb="79" eb="80">
      <t>トウ</t>
    </rPh>
    <rPh sb="88" eb="90">
      <t>ヒカク</t>
    </rPh>
    <rPh sb="91" eb="93">
      <t>ゲラク</t>
    </rPh>
    <rPh sb="139" eb="141">
      <t>ルイジ</t>
    </rPh>
    <rPh sb="141" eb="143">
      <t>ダンタイ</t>
    </rPh>
    <rPh sb="143" eb="146">
      <t>ヘイキンチ</t>
    </rPh>
    <rPh sb="148" eb="149">
      <t>ヒク</t>
    </rPh>
    <rPh sb="150" eb="152">
      <t>スイジュン</t>
    </rPh>
    <rPh sb="156" eb="158">
      <t>キョウキュウ</t>
    </rPh>
    <rPh sb="159" eb="160">
      <t>カカ</t>
    </rPh>
    <rPh sb="161" eb="163">
      <t>ヒヨウ</t>
    </rPh>
    <rPh sb="164" eb="165">
      <t>ヒク</t>
    </rPh>
    <rPh sb="166" eb="167">
      <t>オサ</t>
    </rPh>
    <rPh sb="188" eb="190">
      <t>ルイジ</t>
    </rPh>
    <rPh sb="190" eb="192">
      <t>ダンタイ</t>
    </rPh>
    <rPh sb="192" eb="195">
      <t>ヘイキンチ</t>
    </rPh>
    <rPh sb="197" eb="198">
      <t>タカ</t>
    </rPh>
    <rPh sb="199" eb="201">
      <t>スイジュン</t>
    </rPh>
    <rPh sb="205" eb="208">
      <t>シュウエキセイ</t>
    </rPh>
    <rPh sb="209" eb="211">
      <t>イッテイ</t>
    </rPh>
    <rPh sb="211" eb="213">
      <t>イジョウ</t>
    </rPh>
    <rPh sb="213" eb="215">
      <t>ケイゾク</t>
    </rPh>
    <rPh sb="219" eb="221">
      <t>ジョウキョウ</t>
    </rPh>
    <rPh sb="234" eb="236">
      <t>バイデン</t>
    </rPh>
    <rPh sb="236" eb="238">
      <t>シュウニュウ</t>
    </rPh>
    <rPh sb="239" eb="241">
      <t>ジュンチョウ</t>
    </rPh>
    <rPh sb="242" eb="243">
      <t>ノ</t>
    </rPh>
    <rPh sb="249" eb="251">
      <t>コウカ</t>
    </rPh>
    <rPh sb="253" eb="255">
      <t>シハライ</t>
    </rPh>
    <rPh sb="255" eb="256">
      <t>ゾウ</t>
    </rPh>
    <rPh sb="256" eb="257">
      <t>トウ</t>
    </rPh>
    <rPh sb="265" eb="267">
      <t>ヒカク</t>
    </rPh>
    <rPh sb="268" eb="270">
      <t>ゲラク</t>
    </rPh>
    <rPh sb="275" eb="277">
      <t>イッパン</t>
    </rPh>
    <rPh sb="277" eb="279">
      <t>カイケイ</t>
    </rPh>
    <rPh sb="281" eb="283">
      <t>クリダ</t>
    </rPh>
    <rPh sb="285" eb="286">
      <t>オコナ</t>
    </rPh>
    <rPh sb="291" eb="292">
      <t>シ</t>
    </rPh>
    <rPh sb="293" eb="295">
      <t>カンリ</t>
    </rPh>
    <rPh sb="299" eb="301">
      <t>シセツ</t>
    </rPh>
    <rPh sb="301" eb="302">
      <t>トウ</t>
    </rPh>
    <rPh sb="303" eb="305">
      <t>イジ</t>
    </rPh>
    <rPh sb="305" eb="307">
      <t>カンリ</t>
    </rPh>
    <rPh sb="307" eb="308">
      <t>ヒ</t>
    </rPh>
    <rPh sb="309" eb="311">
      <t>ケイゲン</t>
    </rPh>
    <rPh sb="312" eb="314">
      <t>キヨ</t>
    </rPh>
    <rPh sb="332" eb="334">
      <t>ジッシ</t>
    </rPh>
    <rPh sb="335" eb="337">
      <t>ケイカク</t>
    </rPh>
    <rPh sb="342" eb="344">
      <t>スイシャ</t>
    </rPh>
    <rPh sb="345" eb="347">
      <t>マモウ</t>
    </rPh>
    <rPh sb="350" eb="352">
      <t>ケイネン</t>
    </rPh>
    <rPh sb="352" eb="354">
      <t>レッカ</t>
    </rPh>
    <rPh sb="355" eb="357">
      <t>タイオウ</t>
    </rPh>
    <rPh sb="362" eb="364">
      <t>ブンカイ</t>
    </rPh>
    <rPh sb="364" eb="366">
      <t>セイビ</t>
    </rPh>
    <rPh sb="375" eb="376">
      <t>トウ</t>
    </rPh>
    <rPh sb="377" eb="378">
      <t>ソナ</t>
    </rPh>
    <rPh sb="383" eb="384">
      <t>ア</t>
    </rPh>
    <rPh sb="386" eb="388">
      <t>ザイゲン</t>
    </rPh>
    <phoneticPr fontId="9"/>
  </si>
  <si>
    <t>現状において、経営の健全性及び効率性は確保されている。
市が管理する農業施設等の維持管理費の軽減に寄与しつつ、設備の経年劣化に対応するための分解整備（オーバーホール）等に備えた財源の確保を図る観点から、設備の点検及び長寿命化のための修繕を適切な時期に実施し、故障等のトラブルによる施設の停止をできる限り回避することで、さらなる経営の安定化を図る必要がある。
ＦＩＴ適用終了（Ｒ14）後の事業のあり方については、現時点で方針は定まっていないが、事業の廃止も含め検討することとしている。
今後、令和2年度までに策定を検討している経営戦略のなかで、計画的かつ合理的な経営を行うための取組方針を明確にし、経営基盤の強化等に努める。</t>
    <rPh sb="0" eb="2">
      <t>ゲンジョウ</t>
    </rPh>
    <rPh sb="7" eb="9">
      <t>ケイエイ</t>
    </rPh>
    <rPh sb="10" eb="13">
      <t>ケンゼンセイ</t>
    </rPh>
    <rPh sb="13" eb="14">
      <t>オヨ</t>
    </rPh>
    <rPh sb="15" eb="17">
      <t>コウリツ</t>
    </rPh>
    <rPh sb="17" eb="18">
      <t>セイ</t>
    </rPh>
    <rPh sb="19" eb="21">
      <t>カクホ</t>
    </rPh>
    <rPh sb="29" eb="30">
      <t>シ</t>
    </rPh>
    <rPh sb="31" eb="33">
      <t>カンリ</t>
    </rPh>
    <rPh sb="35" eb="37">
      <t>ノウギョウ</t>
    </rPh>
    <rPh sb="37" eb="39">
      <t>シセツ</t>
    </rPh>
    <rPh sb="39" eb="40">
      <t>トウ</t>
    </rPh>
    <rPh sb="41" eb="43">
      <t>イジ</t>
    </rPh>
    <rPh sb="43" eb="46">
      <t>カンリヒ</t>
    </rPh>
    <rPh sb="47" eb="49">
      <t>ケイゲン</t>
    </rPh>
    <rPh sb="50" eb="52">
      <t>キヨ</t>
    </rPh>
    <rPh sb="56" eb="58">
      <t>セツビ</t>
    </rPh>
    <rPh sb="59" eb="61">
      <t>ケイネン</t>
    </rPh>
    <rPh sb="61" eb="63">
      <t>レッカ</t>
    </rPh>
    <rPh sb="64" eb="66">
      <t>タイオウ</t>
    </rPh>
    <rPh sb="71" eb="73">
      <t>ブンカイ</t>
    </rPh>
    <rPh sb="73" eb="75">
      <t>セイビ</t>
    </rPh>
    <rPh sb="84" eb="85">
      <t>トウ</t>
    </rPh>
    <rPh sb="86" eb="87">
      <t>ソナ</t>
    </rPh>
    <rPh sb="89" eb="91">
      <t>ザイゲン</t>
    </rPh>
    <rPh sb="92" eb="94">
      <t>カクホ</t>
    </rPh>
    <rPh sb="95" eb="96">
      <t>ハカ</t>
    </rPh>
    <rPh sb="97" eb="99">
      <t>カンテン</t>
    </rPh>
    <rPh sb="102" eb="104">
      <t>セツビ</t>
    </rPh>
    <rPh sb="105" eb="107">
      <t>テンケン</t>
    </rPh>
    <rPh sb="107" eb="108">
      <t>オヨ</t>
    </rPh>
    <rPh sb="109" eb="110">
      <t>チョウ</t>
    </rPh>
    <rPh sb="110" eb="113">
      <t>ジュミョウカ</t>
    </rPh>
    <rPh sb="117" eb="119">
      <t>シュウゼン</t>
    </rPh>
    <rPh sb="120" eb="122">
      <t>テキセツ</t>
    </rPh>
    <rPh sb="123" eb="125">
      <t>ジキ</t>
    </rPh>
    <rPh sb="126" eb="128">
      <t>ジッシ</t>
    </rPh>
    <rPh sb="130" eb="132">
      <t>コショウ</t>
    </rPh>
    <rPh sb="132" eb="133">
      <t>トウ</t>
    </rPh>
    <rPh sb="141" eb="143">
      <t>シセツ</t>
    </rPh>
    <rPh sb="144" eb="146">
      <t>テイシ</t>
    </rPh>
    <rPh sb="150" eb="151">
      <t>カギ</t>
    </rPh>
    <rPh sb="152" eb="154">
      <t>カイヒ</t>
    </rPh>
    <rPh sb="164" eb="166">
      <t>ケイエイ</t>
    </rPh>
    <rPh sb="167" eb="170">
      <t>アンテイカ</t>
    </rPh>
    <rPh sb="171" eb="172">
      <t>ハカ</t>
    </rPh>
    <rPh sb="173" eb="175">
      <t>ヒツヨウ</t>
    </rPh>
    <rPh sb="247" eb="249">
      <t>レイワ</t>
    </rPh>
    <rPh sb="250" eb="252">
      <t>ネンド</t>
    </rPh>
    <rPh sb="258" eb="260">
      <t>ケントウ</t>
    </rPh>
    <phoneticPr fontId="9"/>
  </si>
  <si>
    <t>設備利用率については、高い水準で推移しており、一定以上の効率的な運用が行えている。Ｈ28において故障等による停止期間が長期となったことにより下落し、発電形式別（水力発電）では類似団体平均値より低い水準となったものの、Ｈ29において数値が改善し、Ｈ30においても若干上昇傾向にある。
修繕費比率については、Ｈ30に初めて修繕を実施したことにより発生した（Ｈ28における故障の修繕は業者負担）。類似団体平均値より低い水準にあるものの、修繕の必要性を見極めるための点検について十分に実施してきた結果ではない。今後は、計画的に点検を実施し、設備の長寿命化を図るための修繕を適切な時期に行う必要がある。
企業債残高対料金収入比率については、電気事業全体では類似団体平均値を上回っているが、発電形式別（水力発電）では、類似団体平均値より低い水準にあり、施設の安定的な運用により将来の償還財源の確保が見込める状況にある。Ｈ28において黒瀬川発電所建設に伴う起債のため上昇し、発電形式別（水力発電）でも類似団体平均値より高い水準となったものの、Ｈ29において数値が改善し、Ｈ30においても若干下落傾向にある。
ＦＩＴ収入割合については、100％となっており、固定価格買取制度の調達期間終了後、買取単価が下落し、収入が大きく減少するリスクを抱えている。</t>
    <rPh sb="0" eb="2">
      <t>セツビ</t>
    </rPh>
    <rPh sb="2" eb="5">
      <t>リヨウリツ</t>
    </rPh>
    <rPh sb="11" eb="12">
      <t>タカ</t>
    </rPh>
    <rPh sb="13" eb="15">
      <t>スイジュン</t>
    </rPh>
    <rPh sb="16" eb="18">
      <t>スイイ</t>
    </rPh>
    <rPh sb="23" eb="25">
      <t>イッテイ</t>
    </rPh>
    <rPh sb="25" eb="27">
      <t>イジョウ</t>
    </rPh>
    <rPh sb="28" eb="31">
      <t>コウリツテキ</t>
    </rPh>
    <rPh sb="32" eb="34">
      <t>ウンヨウ</t>
    </rPh>
    <rPh sb="35" eb="36">
      <t>オコナ</t>
    </rPh>
    <rPh sb="48" eb="50">
      <t>コショウ</t>
    </rPh>
    <rPh sb="50" eb="51">
      <t>トウ</t>
    </rPh>
    <rPh sb="54" eb="56">
      <t>テイシ</t>
    </rPh>
    <rPh sb="56" eb="58">
      <t>キカン</t>
    </rPh>
    <rPh sb="59" eb="61">
      <t>チョウキ</t>
    </rPh>
    <rPh sb="70" eb="72">
      <t>ゲラク</t>
    </rPh>
    <rPh sb="74" eb="76">
      <t>ハツデン</t>
    </rPh>
    <rPh sb="115" eb="117">
      <t>スウチ</t>
    </rPh>
    <rPh sb="118" eb="120">
      <t>カイゼン</t>
    </rPh>
    <rPh sb="130" eb="132">
      <t>ジャッカン</t>
    </rPh>
    <rPh sb="132" eb="134">
      <t>ジョウショウ</t>
    </rPh>
    <rPh sb="134" eb="136">
      <t>ケイコウ</t>
    </rPh>
    <rPh sb="142" eb="144">
      <t>シュウゼン</t>
    </rPh>
    <rPh sb="144" eb="145">
      <t>ヒ</t>
    </rPh>
    <rPh sb="145" eb="147">
      <t>ヒリツ</t>
    </rPh>
    <rPh sb="157" eb="158">
      <t>ハジ</t>
    </rPh>
    <rPh sb="160" eb="162">
      <t>シュウゼン</t>
    </rPh>
    <rPh sb="163" eb="165">
      <t>ジッシ</t>
    </rPh>
    <rPh sb="172" eb="174">
      <t>ハッセイ</t>
    </rPh>
    <rPh sb="184" eb="186">
      <t>コショウ</t>
    </rPh>
    <rPh sb="187" eb="189">
      <t>シュウゼン</t>
    </rPh>
    <rPh sb="190" eb="192">
      <t>ギョウシャ</t>
    </rPh>
    <rPh sb="192" eb="194">
      <t>フタン</t>
    </rPh>
    <rPh sb="196" eb="198">
      <t>ルイジ</t>
    </rPh>
    <rPh sb="198" eb="200">
      <t>ダンタイ</t>
    </rPh>
    <rPh sb="200" eb="203">
      <t>ヘイキンチ</t>
    </rPh>
    <rPh sb="205" eb="206">
      <t>ヒク</t>
    </rPh>
    <rPh sb="207" eb="209">
      <t>スイジュン</t>
    </rPh>
    <rPh sb="216" eb="218">
      <t>シュウゼン</t>
    </rPh>
    <rPh sb="219" eb="221">
      <t>ヒツヨウ</t>
    </rPh>
    <rPh sb="221" eb="222">
      <t>セイ</t>
    </rPh>
    <rPh sb="223" eb="225">
      <t>ミキワ</t>
    </rPh>
    <rPh sb="230" eb="232">
      <t>テンケン</t>
    </rPh>
    <rPh sb="236" eb="238">
      <t>ジュウブン</t>
    </rPh>
    <rPh sb="239" eb="241">
      <t>ジッシ</t>
    </rPh>
    <rPh sb="245" eb="247">
      <t>ケッカ</t>
    </rPh>
    <rPh sb="252" eb="254">
      <t>コンゴ</t>
    </rPh>
    <rPh sb="256" eb="259">
      <t>ケイカクテキ</t>
    </rPh>
    <rPh sb="260" eb="262">
      <t>テンケン</t>
    </rPh>
    <rPh sb="263" eb="265">
      <t>ジッシ</t>
    </rPh>
    <rPh sb="267" eb="269">
      <t>セツビ</t>
    </rPh>
    <rPh sb="270" eb="271">
      <t>チョウ</t>
    </rPh>
    <rPh sb="271" eb="274">
      <t>ジュミョウカ</t>
    </rPh>
    <rPh sb="275" eb="276">
      <t>ハカ</t>
    </rPh>
    <rPh sb="280" eb="282">
      <t>シュウゼン</t>
    </rPh>
    <rPh sb="283" eb="285">
      <t>テキセツ</t>
    </rPh>
    <rPh sb="299" eb="301">
      <t>キギョウ</t>
    </rPh>
    <rPh sb="301" eb="302">
      <t>サイ</t>
    </rPh>
    <rPh sb="302" eb="304">
      <t>ザンダカ</t>
    </rPh>
    <rPh sb="304" eb="305">
      <t>タイ</t>
    </rPh>
    <rPh sb="305" eb="307">
      <t>リョウキン</t>
    </rPh>
    <rPh sb="307" eb="309">
      <t>シュウニュウ</t>
    </rPh>
    <rPh sb="309" eb="311">
      <t>ヒリツ</t>
    </rPh>
    <rPh sb="317" eb="319">
      <t>デンキ</t>
    </rPh>
    <rPh sb="319" eb="321">
      <t>ジギョウ</t>
    </rPh>
    <rPh sb="321" eb="323">
      <t>ゼンタイ</t>
    </rPh>
    <rPh sb="325" eb="327">
      <t>ルイジ</t>
    </rPh>
    <rPh sb="327" eb="329">
      <t>ダンタイ</t>
    </rPh>
    <rPh sb="329" eb="332">
      <t>ヘイキンチ</t>
    </rPh>
    <rPh sb="333" eb="335">
      <t>ウワマワ</t>
    </rPh>
    <rPh sb="341" eb="343">
      <t>ハツデン</t>
    </rPh>
    <rPh sb="343" eb="345">
      <t>ケイシキ</t>
    </rPh>
    <rPh sb="347" eb="349">
      <t>スイリョク</t>
    </rPh>
    <rPh sb="349" eb="351">
      <t>ハツデン</t>
    </rPh>
    <rPh sb="355" eb="357">
      <t>ルイジ</t>
    </rPh>
    <rPh sb="357" eb="359">
      <t>ダンタイ</t>
    </rPh>
    <rPh sb="359" eb="362">
      <t>ヘイキンチ</t>
    </rPh>
    <rPh sb="364" eb="365">
      <t>ヒク</t>
    </rPh>
    <rPh sb="366" eb="368">
      <t>スイジュン</t>
    </rPh>
    <rPh sb="372" eb="374">
      <t>シセツ</t>
    </rPh>
    <rPh sb="375" eb="378">
      <t>アンテイテキ</t>
    </rPh>
    <rPh sb="379" eb="381">
      <t>ウンヨウ</t>
    </rPh>
    <rPh sb="384" eb="386">
      <t>ショウライ</t>
    </rPh>
    <rPh sb="387" eb="389">
      <t>ショウカン</t>
    </rPh>
    <rPh sb="389" eb="391">
      <t>ザイゲン</t>
    </rPh>
    <rPh sb="392" eb="394">
      <t>カクホ</t>
    </rPh>
    <rPh sb="395" eb="397">
      <t>ミコ</t>
    </rPh>
    <rPh sb="399" eb="401">
      <t>ジョウキョウ</t>
    </rPh>
    <rPh sb="412" eb="414">
      <t>クロセ</t>
    </rPh>
    <rPh sb="414" eb="415">
      <t>ガワ</t>
    </rPh>
    <rPh sb="415" eb="417">
      <t>ハツデン</t>
    </rPh>
    <rPh sb="417" eb="418">
      <t>ショ</t>
    </rPh>
    <rPh sb="418" eb="420">
      <t>ケンセツ</t>
    </rPh>
    <rPh sb="421" eb="422">
      <t>トモナ</t>
    </rPh>
    <rPh sb="423" eb="425">
      <t>キサイ</t>
    </rPh>
    <rPh sb="428" eb="430">
      <t>ジョウショウ</t>
    </rPh>
    <rPh sb="432" eb="434">
      <t>ハツデン</t>
    </rPh>
    <rPh sb="438" eb="440">
      <t>スイリョク</t>
    </rPh>
    <rPh sb="440" eb="442">
      <t>ハツデン</t>
    </rPh>
    <rPh sb="445" eb="447">
      <t>ルイジ</t>
    </rPh>
    <rPh sb="447" eb="449">
      <t>ダンタイ</t>
    </rPh>
    <rPh sb="449" eb="452">
      <t>ヘイキンチ</t>
    </rPh>
    <rPh sb="454" eb="455">
      <t>タカ</t>
    </rPh>
    <rPh sb="456" eb="458">
      <t>スイジュン</t>
    </rPh>
    <rPh sb="473" eb="475">
      <t>スウチ</t>
    </rPh>
    <rPh sb="476" eb="478">
      <t>カイゼン</t>
    </rPh>
    <rPh sb="488" eb="490">
      <t>ジャッカン</t>
    </rPh>
    <rPh sb="490" eb="492">
      <t>ゲラク</t>
    </rPh>
    <rPh sb="492" eb="494">
      <t>ケイコウ</t>
    </rPh>
    <rPh sb="503" eb="505">
      <t>シュウニュウ</t>
    </rPh>
    <rPh sb="505" eb="507">
      <t>ワリアイ</t>
    </rPh>
    <rPh sb="524" eb="526">
      <t>コテイ</t>
    </rPh>
    <rPh sb="526" eb="528">
      <t>カカク</t>
    </rPh>
    <rPh sb="528" eb="530">
      <t>カイトリ</t>
    </rPh>
    <rPh sb="530" eb="532">
      <t>セイド</t>
    </rPh>
    <rPh sb="533" eb="535">
      <t>チョウタツ</t>
    </rPh>
    <rPh sb="535" eb="537">
      <t>キカン</t>
    </rPh>
    <rPh sb="537" eb="539">
      <t>シュウリョウ</t>
    </rPh>
    <rPh sb="539" eb="540">
      <t>ゴ</t>
    </rPh>
    <rPh sb="541" eb="543">
      <t>カイトリ</t>
    </rPh>
    <rPh sb="543" eb="545">
      <t>タンカ</t>
    </rPh>
    <rPh sb="546" eb="548">
      <t>ゲラク</t>
    </rPh>
    <rPh sb="550" eb="552">
      <t>シュウニュウ</t>
    </rPh>
    <rPh sb="553" eb="554">
      <t>オオ</t>
    </rPh>
    <rPh sb="556" eb="558">
      <t>ゲンショウ</t>
    </rPh>
    <rPh sb="564" eb="565">
      <t>カカ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</si>
</sst>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218.8</c:v>
                </c:pt>
                <c:pt idx="1">
                  <c:v>200.1</c:v>
                </c:pt>
                <c:pt idx="2">
                  <c:v>241.6</c:v>
                </c:pt>
                <c:pt idx="3">
                  <c:v>498.9</c:v>
                </c:pt>
                <c:pt idx="4">
                  <c:v>267.60000000000002</c:v>
                </c:pt>
              </c:numCache>
            </c:numRef>
          </c:val>
          <c:extLst>
            <c:ext xmlns:c16="http://schemas.microsoft.com/office/drawing/2014/chart" uri="{C3380CC4-5D6E-409C-BE32-E72D297353CC}">
              <c16:uniqueId val="{00000000-89C8-4660-BCD5-60D67B064789}"/>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89C8-4660-BCD5-60D67B06478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9C8-4660-BCD5-60D67B064789}"/>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6FB-453C-BFB5-BE6F73701719}"/>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76FB-453C-BFB5-BE6F73701719}"/>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74.8</c:v>
                </c:pt>
                <c:pt idx="1">
                  <c:v>76.7</c:v>
                </c:pt>
                <c:pt idx="2">
                  <c:v>55.1</c:v>
                </c:pt>
                <c:pt idx="3">
                  <c:v>70.8</c:v>
                </c:pt>
                <c:pt idx="4">
                  <c:v>73.900000000000006</c:v>
                </c:pt>
              </c:numCache>
            </c:numRef>
          </c:val>
          <c:extLst>
            <c:ext xmlns:c16="http://schemas.microsoft.com/office/drawing/2014/chart" uri="{C3380CC4-5D6E-409C-BE32-E72D297353CC}">
              <c16:uniqueId val="{00000000-EDA9-4378-942C-E6D0A4E37806}"/>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c:ext xmlns:c16="http://schemas.microsoft.com/office/drawing/2014/chart" uri="{C3380CC4-5D6E-409C-BE32-E72D297353CC}">
              <c16:uniqueId val="{00000001-EDA9-4378-942C-E6D0A4E37806}"/>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0</c:v>
                </c:pt>
                <c:pt idx="1">
                  <c:v>0</c:v>
                </c:pt>
                <c:pt idx="2">
                  <c:v>0</c:v>
                </c:pt>
                <c:pt idx="3">
                  <c:v>0</c:v>
                </c:pt>
                <c:pt idx="4">
                  <c:v>3.5</c:v>
                </c:pt>
              </c:numCache>
            </c:numRef>
          </c:val>
          <c:extLst>
            <c:ext xmlns:c16="http://schemas.microsoft.com/office/drawing/2014/chart" uri="{C3380CC4-5D6E-409C-BE32-E72D297353CC}">
              <c16:uniqueId val="{00000000-5106-45F1-94CB-568DBA1FCD0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c:ext xmlns:c16="http://schemas.microsoft.com/office/drawing/2014/chart" uri="{C3380CC4-5D6E-409C-BE32-E72D297353CC}">
              <c16:uniqueId val="{00000001-5106-45F1-94CB-568DBA1FCD0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201.5</c:v>
                </c:pt>
                <c:pt idx="1">
                  <c:v>244.8</c:v>
                </c:pt>
                <c:pt idx="2">
                  <c:v>407.2</c:v>
                </c:pt>
                <c:pt idx="3">
                  <c:v>295.5</c:v>
                </c:pt>
                <c:pt idx="4">
                  <c:v>273.10000000000002</c:v>
                </c:pt>
              </c:numCache>
            </c:numRef>
          </c:val>
          <c:extLst>
            <c:ext xmlns:c16="http://schemas.microsoft.com/office/drawing/2014/chart" uri="{C3380CC4-5D6E-409C-BE32-E72D297353CC}">
              <c16:uniqueId val="{00000000-1DFB-428A-A99E-F885E9525325}"/>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c:ext xmlns:c16="http://schemas.microsoft.com/office/drawing/2014/chart" uri="{C3380CC4-5D6E-409C-BE32-E72D297353CC}">
              <c16:uniqueId val="{00000001-1DFB-428A-A99E-F885E9525325}"/>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6B-4253-8B5A-09A7F0C162C7}"/>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B-4253-8B5A-09A7F0C162C7}"/>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05-4E9D-AAEA-D462254D8D2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c:ext xmlns:c16="http://schemas.microsoft.com/office/drawing/2014/chart" uri="{C3380CC4-5D6E-409C-BE32-E72D297353CC}">
              <c16:uniqueId val="{00000001-9A05-4E9D-AAEA-D462254D8D2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38-4373-A670-0D881DABE2C2}"/>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38-4373-A670-0D881DABE2C2}"/>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242-4189-985E-28678B143B77}"/>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2-4189-985E-28678B143B77}"/>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9A-4189-908D-46E43D11C381}"/>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9A-4189-908D-46E43D11C381}"/>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2F-440B-B019-68D7874327CB}"/>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F-440B-B019-68D7874327CB}"/>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1231.2</c:v>
                </c:pt>
                <c:pt idx="1">
                  <c:v>1447</c:v>
                </c:pt>
                <c:pt idx="2">
                  <c:v>1163</c:v>
                </c:pt>
                <c:pt idx="3">
                  <c:v>929.7</c:v>
                </c:pt>
                <c:pt idx="4">
                  <c:v>765</c:v>
                </c:pt>
              </c:numCache>
            </c:numRef>
          </c:val>
          <c:extLst>
            <c:ext xmlns:c16="http://schemas.microsoft.com/office/drawing/2014/chart" uri="{C3380CC4-5D6E-409C-BE32-E72D297353CC}">
              <c16:uniqueId val="{00000000-C662-4FC2-829A-79F0B7AEA90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C662-4FC2-829A-79F0B7AEA90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662-4FC2-829A-79F0B7AEA90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D-49FC-A14E-81D218C2F21E}"/>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D-49FC-A14E-81D218C2F21E}"/>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1-4FDF-944D-95705F8DDC0E}"/>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1-4FDF-944D-95705F8DDC0E}"/>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A-4B6E-A86A-3A088A13DAC7}"/>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A-4B6E-A86A-3A088A13DAC7}"/>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2-4414-A9B2-DA35EF21B106}"/>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2-4414-A9B2-DA35EF21B106}"/>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529-4C23-9239-D5E7D622B259}"/>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29-4C23-9239-D5E7D622B259}"/>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EE-4066-8C3A-2D80CF9F52D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EE-4066-8C3A-2D80CF9F52D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0-46E3-9AF4-81E29099345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0-46E3-9AF4-81E29099345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E5-44C9-BDDB-1ED0CE38AE2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5-44C9-BDDB-1ED0CE38AE2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D-40B4-B558-3ED3174695F8}"/>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D-40B4-B558-3ED3174695F8}"/>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22-488A-8246-BFD6528E3C64}"/>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2-488A-8246-BFD6528E3C64}"/>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8F-446F-A815-D32AD5B79727}"/>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8F-446F-A815-D32AD5B7972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F8F-446F-A815-D32AD5B79727}"/>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46-4AA6-8037-9E7677DD0D84}"/>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6-4AA6-8037-9E7677DD0D84}"/>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13012.3</c:v>
                </c:pt>
                <c:pt idx="1">
                  <c:v>14230.2</c:v>
                </c:pt>
                <c:pt idx="2">
                  <c:v>11909.8</c:v>
                </c:pt>
                <c:pt idx="3">
                  <c:v>6731.7</c:v>
                </c:pt>
                <c:pt idx="4">
                  <c:v>11176.5</c:v>
                </c:pt>
              </c:numCache>
            </c:numRef>
          </c:val>
          <c:extLst>
            <c:ext xmlns:c16="http://schemas.microsoft.com/office/drawing/2014/chart" uri="{C3380CC4-5D6E-409C-BE32-E72D297353CC}">
              <c16:uniqueId val="{00000000-F082-44D7-BFEE-D3631C50CEF0}"/>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F082-44D7-BFEE-D3631C50CEF0}"/>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83644</c:v>
                </c:pt>
                <c:pt idx="1">
                  <c:v>79570</c:v>
                </c:pt>
                <c:pt idx="2">
                  <c:v>82812</c:v>
                </c:pt>
                <c:pt idx="3">
                  <c:v>178084</c:v>
                </c:pt>
                <c:pt idx="4">
                  <c:v>143833</c:v>
                </c:pt>
              </c:numCache>
            </c:numRef>
          </c:val>
          <c:extLst>
            <c:ext xmlns:c16="http://schemas.microsoft.com/office/drawing/2014/chart" uri="{C3380CC4-5D6E-409C-BE32-E72D297353CC}">
              <c16:uniqueId val="{00000000-E994-4E1F-BB91-FD28C8D6773D}"/>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E994-4E1F-BB91-FD28C8D6773D}"/>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74.8</c:v>
                </c:pt>
                <c:pt idx="1">
                  <c:v>76.7</c:v>
                </c:pt>
                <c:pt idx="2">
                  <c:v>55.1</c:v>
                </c:pt>
                <c:pt idx="3">
                  <c:v>70.8</c:v>
                </c:pt>
                <c:pt idx="4">
                  <c:v>73.900000000000006</c:v>
                </c:pt>
              </c:numCache>
            </c:numRef>
          </c:val>
          <c:extLst>
            <c:ext xmlns:c16="http://schemas.microsoft.com/office/drawing/2014/chart" uri="{C3380CC4-5D6E-409C-BE32-E72D297353CC}">
              <c16:uniqueId val="{00000000-6DBE-4F71-B74A-371C12342B05}"/>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6DBE-4F71-B74A-371C12342B05}"/>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0</c:v>
                </c:pt>
                <c:pt idx="4">
                  <c:v>3.5</c:v>
                </c:pt>
              </c:numCache>
            </c:numRef>
          </c:val>
          <c:extLst>
            <c:ext xmlns:c16="http://schemas.microsoft.com/office/drawing/2014/chart" uri="{C3380CC4-5D6E-409C-BE32-E72D297353CC}">
              <c16:uniqueId val="{00000000-BE8F-41F0-8A58-04E43806ABDE}"/>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BE8F-41F0-8A58-04E43806ABDE}"/>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201.5</c:v>
                </c:pt>
                <c:pt idx="1">
                  <c:v>244.8</c:v>
                </c:pt>
                <c:pt idx="2">
                  <c:v>407.2</c:v>
                </c:pt>
                <c:pt idx="3">
                  <c:v>295.5</c:v>
                </c:pt>
                <c:pt idx="4">
                  <c:v>273.10000000000002</c:v>
                </c:pt>
              </c:numCache>
            </c:numRef>
          </c:val>
          <c:extLst>
            <c:ext xmlns:c16="http://schemas.microsoft.com/office/drawing/2014/chart" uri="{C3380CC4-5D6E-409C-BE32-E72D297353CC}">
              <c16:uniqueId val="{00000000-383F-48DF-9DA6-022BFC65AE8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383F-48DF-9DA6-022BFC65AE8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EE-4EED-AB0C-2B30F77BB328}"/>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E-4EED-AB0C-2B30F77BB328}"/>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37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37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37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38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38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38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38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38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38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38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38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38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38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39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39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39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39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39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395"/>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396"/>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397"/>
                </a:ext>
              </a:extLst>
            </xdr:cNvPicPr>
          </xdr:nvPicPr>
          <xdr:blipFill>
            <a:blip xmlns:r="http://schemas.openxmlformats.org/officeDocument/2006/relationships" r:embed="rId49"/>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398"/>
                </a:ext>
              </a:extLst>
            </xdr:cNvPicPr>
          </xdr:nvPicPr>
          <xdr:blipFill>
            <a:blip xmlns:r="http://schemas.openxmlformats.org/officeDocument/2006/relationships" r:embed="rId49"/>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399"/>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400"/>
                </a:ext>
              </a:extLst>
            </xdr:cNvPicPr>
          </xdr:nvPicPr>
          <xdr:blipFill>
            <a:blip xmlns:r="http://schemas.openxmlformats.org/officeDocument/2006/relationships" r:embed="rId48"/>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401"/>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402"/>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403"/>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404"/>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405"/>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406"/>
                </a:ext>
              </a:extLst>
            </xdr:cNvPicPr>
          </xdr:nvPicPr>
          <xdr:blipFill>
            <a:blip xmlns:r="http://schemas.openxmlformats.org/officeDocument/2006/relationships" r:embed="rId48"/>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407"/>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408"/>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409"/>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410"/>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411"/>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412"/>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413"/>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414"/>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415"/>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416"/>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417"/>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5418"/>
                </a:ext>
              </a:extLst>
            </xdr:cNvPicPr>
          </xdr:nvPicPr>
          <xdr:blipFill>
            <a:blip xmlns:r="http://schemas.openxmlformats.org/officeDocument/2006/relationships" r:embed="rId5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5419"/>
                </a:ext>
              </a:extLst>
            </xdr:cNvPicPr>
          </xdr:nvPicPr>
          <xdr:blipFill>
            <a:blip xmlns:r="http://schemas.openxmlformats.org/officeDocument/2006/relationships" r:embed="rId5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5420"/>
                </a:ext>
              </a:extLst>
            </xdr:cNvPicPr>
          </xdr:nvPicPr>
          <xdr:blipFill>
            <a:blip xmlns:r="http://schemas.openxmlformats.org/officeDocument/2006/relationships" r:embed="rId5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421"/>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5422"/>
                </a:ext>
              </a:extLst>
            </xdr:cNvPicPr>
          </xdr:nvPicPr>
          <xdr:blipFill>
            <a:blip xmlns:r="http://schemas.openxmlformats.org/officeDocument/2006/relationships" r:embed="rId5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423"/>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424"/>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70" zoomScaleNormal="70" workbookViewId="0">
      <selection activeCell="B1" sqref="B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富山県　黒部市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259</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2</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128</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5109</v>
      </c>
      <c r="G12" s="151"/>
      <c r="H12" s="150">
        <f>データ!X6</f>
        <v>5256</v>
      </c>
      <c r="I12" s="151"/>
      <c r="J12" s="150">
        <f>データ!Y6</f>
        <v>4634</v>
      </c>
      <c r="K12" s="151"/>
      <c r="L12" s="150">
        <f>データ!Z6</f>
        <v>5955</v>
      </c>
      <c r="M12" s="151"/>
      <c r="N12" s="152">
        <f>データ!AA6</f>
        <v>6211</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5109</v>
      </c>
      <c r="G16" s="146"/>
      <c r="H16" s="146">
        <f>データ!AR6</f>
        <v>5256</v>
      </c>
      <c r="I16" s="146"/>
      <c r="J16" s="146">
        <f>データ!AS6</f>
        <v>4634</v>
      </c>
      <c r="K16" s="146"/>
      <c r="L16" s="146">
        <f>データ!AT6</f>
        <v>5955</v>
      </c>
      <c r="M16" s="146"/>
      <c r="N16" s="138">
        <f>データ!AU6</f>
        <v>6211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171969</v>
      </c>
      <c r="J19" s="136"/>
      <c r="K19" s="136"/>
      <c r="L19" s="136">
        <f>データ!AX6</f>
        <v>171969</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261</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260</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DPblKP64n0BlX7QGbnnzIldiHzXq7bDQqec+NPODvUp/6PFrTY3iSJMcTijUXbss+McRd6I57GT8VC21/HAr1Q==" saltValue="MqiUPKa84g7s7azQERDSV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2018</v>
      </c>
      <c r="C6" s="67" t="str">
        <f t="shared" ref="C6:AX6" si="6">C7</f>
        <v>162078</v>
      </c>
      <c r="D6" s="67" t="str">
        <f t="shared" si="6"/>
        <v>47</v>
      </c>
      <c r="E6" s="67" t="str">
        <f t="shared" si="6"/>
        <v>04</v>
      </c>
      <c r="F6" s="67" t="str">
        <f t="shared" si="6"/>
        <v>0</v>
      </c>
      <c r="G6" s="67" t="str">
        <f t="shared" si="6"/>
        <v>000</v>
      </c>
      <c r="H6" s="67" t="str">
        <f t="shared" si="6"/>
        <v>富山県　黒部市</v>
      </c>
      <c r="I6" s="67" t="str">
        <f t="shared" si="6"/>
        <v>法非適用</v>
      </c>
      <c r="J6" s="67" t="str">
        <f t="shared" si="6"/>
        <v>電気事業</v>
      </c>
      <c r="K6" s="67" t="str">
        <f t="shared" si="6"/>
        <v>非設置</v>
      </c>
      <c r="L6" s="68" t="str">
        <f t="shared" si="6"/>
        <v>該当数値なし</v>
      </c>
      <c r="M6" s="69">
        <f t="shared" si="6"/>
        <v>2</v>
      </c>
      <c r="N6" s="69" t="str">
        <f t="shared" si="6"/>
        <v>-</v>
      </c>
      <c r="O6" s="69" t="str">
        <f t="shared" si="6"/>
        <v>-</v>
      </c>
      <c r="P6" s="69" t="str">
        <f t="shared" si="6"/>
        <v>-</v>
      </c>
      <c r="Q6" s="69" t="str">
        <f t="shared" si="6"/>
        <v>-</v>
      </c>
      <c r="R6" s="70" t="str">
        <f>R7</f>
        <v>令和14年8月31日　宮野用水発電所</v>
      </c>
      <c r="S6" s="71" t="str">
        <f t="shared" si="6"/>
        <v>令和14年8月31日　宮野用水発電所</v>
      </c>
      <c r="T6" s="67" t="str">
        <f t="shared" si="6"/>
        <v>無</v>
      </c>
      <c r="U6" s="71" t="str">
        <f t="shared" si="6"/>
        <v>北陸電力株式会社</v>
      </c>
      <c r="V6" s="68" t="str">
        <f t="shared" si="6"/>
        <v>-</v>
      </c>
      <c r="W6" s="69">
        <f>W7</f>
        <v>5109</v>
      </c>
      <c r="X6" s="69">
        <f t="shared" si="6"/>
        <v>5256</v>
      </c>
      <c r="Y6" s="69">
        <f t="shared" si="6"/>
        <v>4634</v>
      </c>
      <c r="Z6" s="69">
        <f t="shared" si="6"/>
        <v>5955</v>
      </c>
      <c r="AA6" s="69">
        <f t="shared" si="6"/>
        <v>6211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5109</v>
      </c>
      <c r="AR6" s="69">
        <f t="shared" si="6"/>
        <v>5256</v>
      </c>
      <c r="AS6" s="69">
        <f t="shared" si="6"/>
        <v>4634</v>
      </c>
      <c r="AT6" s="69">
        <f t="shared" si="6"/>
        <v>5955</v>
      </c>
      <c r="AU6" s="69">
        <f t="shared" si="6"/>
        <v>6211</v>
      </c>
      <c r="AV6" s="69" t="str">
        <f t="shared" si="6"/>
        <v>-</v>
      </c>
      <c r="AW6" s="69">
        <f t="shared" si="6"/>
        <v>171969</v>
      </c>
      <c r="AX6" s="69">
        <f t="shared" si="6"/>
        <v>171969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t="s">
        <v>126</v>
      </c>
      <c r="M7" s="79">
        <v>2</v>
      </c>
      <c r="N7" s="79" t="s">
        <v>127</v>
      </c>
      <c r="O7" s="80" t="s">
        <v>127</v>
      </c>
      <c r="P7" s="80" t="s">
        <v>127</v>
      </c>
      <c r="Q7" s="80" t="s">
        <v>127</v>
      </c>
      <c r="R7" s="81" t="s">
        <v>128</v>
      </c>
      <c r="S7" s="81" t="s">
        <v>128</v>
      </c>
      <c r="T7" s="82" t="s">
        <v>129</v>
      </c>
      <c r="U7" s="81" t="s">
        <v>130</v>
      </c>
      <c r="V7" s="78" t="s">
        <v>127</v>
      </c>
      <c r="W7" s="80">
        <v>5109</v>
      </c>
      <c r="X7" s="80">
        <v>5256</v>
      </c>
      <c r="Y7" s="80">
        <v>4634</v>
      </c>
      <c r="Z7" s="80">
        <v>5955</v>
      </c>
      <c r="AA7" s="80">
        <v>6211</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5109</v>
      </c>
      <c r="AR7" s="80">
        <v>5256</v>
      </c>
      <c r="AS7" s="80">
        <v>4634</v>
      </c>
      <c r="AT7" s="80">
        <v>5955</v>
      </c>
      <c r="AU7" s="80">
        <v>6211</v>
      </c>
      <c r="AV7" s="80" t="s">
        <v>127</v>
      </c>
      <c r="AW7" s="80">
        <v>171969</v>
      </c>
      <c r="AX7" s="80">
        <v>171969</v>
      </c>
      <c r="AY7" s="83">
        <v>218.8</v>
      </c>
      <c r="AZ7" s="83">
        <v>200.1</v>
      </c>
      <c r="BA7" s="83">
        <v>241.6</v>
      </c>
      <c r="BB7" s="83">
        <v>498.9</v>
      </c>
      <c r="BC7" s="83">
        <v>267.60000000000002</v>
      </c>
      <c r="BD7" s="83">
        <v>124.4</v>
      </c>
      <c r="BE7" s="83">
        <v>118.8</v>
      </c>
      <c r="BF7" s="83">
        <v>88.8</v>
      </c>
      <c r="BG7" s="83">
        <v>121.3</v>
      </c>
      <c r="BH7" s="83">
        <v>123.2</v>
      </c>
      <c r="BI7" s="83">
        <v>100</v>
      </c>
      <c r="BJ7" s="83">
        <v>1231.2</v>
      </c>
      <c r="BK7" s="83">
        <v>1447</v>
      </c>
      <c r="BL7" s="83">
        <v>1163</v>
      </c>
      <c r="BM7" s="83">
        <v>929.7</v>
      </c>
      <c r="BN7" s="83">
        <v>765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13012.3</v>
      </c>
      <c r="CG7" s="83">
        <v>14230.2</v>
      </c>
      <c r="CH7" s="83">
        <v>11909.8</v>
      </c>
      <c r="CI7" s="83">
        <v>6731.7</v>
      </c>
      <c r="CJ7" s="83">
        <v>11176.5</v>
      </c>
      <c r="CK7" s="83">
        <v>17642.5</v>
      </c>
      <c r="CL7" s="83">
        <v>18815.8</v>
      </c>
      <c r="CM7" s="83">
        <v>22847.9</v>
      </c>
      <c r="CN7" s="83">
        <v>19199</v>
      </c>
      <c r="CO7" s="83">
        <v>19830.400000000001</v>
      </c>
      <c r="CP7" s="80">
        <v>83644</v>
      </c>
      <c r="CQ7" s="80">
        <v>79570</v>
      </c>
      <c r="CR7" s="80">
        <v>82812</v>
      </c>
      <c r="CS7" s="80">
        <v>178084</v>
      </c>
      <c r="CT7" s="80">
        <v>143833</v>
      </c>
      <c r="CU7" s="80">
        <v>58539</v>
      </c>
      <c r="CV7" s="80">
        <v>37685</v>
      </c>
      <c r="CW7" s="80">
        <v>2390</v>
      </c>
      <c r="CX7" s="80">
        <v>32739</v>
      </c>
      <c r="CY7" s="80">
        <v>34140</v>
      </c>
      <c r="CZ7" s="80">
        <v>960</v>
      </c>
      <c r="DA7" s="83">
        <v>74.8</v>
      </c>
      <c r="DB7" s="83">
        <v>76.7</v>
      </c>
      <c r="DC7" s="83">
        <v>55.1</v>
      </c>
      <c r="DD7" s="83">
        <v>70.8</v>
      </c>
      <c r="DE7" s="83">
        <v>73.900000000000006</v>
      </c>
      <c r="DF7" s="83">
        <v>33.9</v>
      </c>
      <c r="DG7" s="83">
        <v>31</v>
      </c>
      <c r="DH7" s="83">
        <v>34.700000000000003</v>
      </c>
      <c r="DI7" s="83">
        <v>30</v>
      </c>
      <c r="DJ7" s="83">
        <v>30.2</v>
      </c>
      <c r="DK7" s="83">
        <v>0</v>
      </c>
      <c r="DL7" s="83">
        <v>0</v>
      </c>
      <c r="DM7" s="83">
        <v>0</v>
      </c>
      <c r="DN7" s="83">
        <v>0</v>
      </c>
      <c r="DO7" s="83">
        <v>3.5</v>
      </c>
      <c r="DP7" s="83">
        <v>14.6</v>
      </c>
      <c r="DQ7" s="83">
        <v>17.5</v>
      </c>
      <c r="DR7" s="83">
        <v>14.4</v>
      </c>
      <c r="DS7" s="83">
        <v>11.8</v>
      </c>
      <c r="DT7" s="83">
        <v>14.2</v>
      </c>
      <c r="DU7" s="83">
        <v>201.5</v>
      </c>
      <c r="DV7" s="83">
        <v>244.8</v>
      </c>
      <c r="DW7" s="83">
        <v>407.2</v>
      </c>
      <c r="DX7" s="83">
        <v>295.5</v>
      </c>
      <c r="DY7" s="83">
        <v>273.10000000000002</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v>960</v>
      </c>
      <c r="EZ7" s="83">
        <v>74.8</v>
      </c>
      <c r="FA7" s="83">
        <v>76.7</v>
      </c>
      <c r="FB7" s="83">
        <v>55.1</v>
      </c>
      <c r="FC7" s="83">
        <v>70.8</v>
      </c>
      <c r="FD7" s="83">
        <v>73.900000000000006</v>
      </c>
      <c r="FE7" s="83">
        <v>56.1</v>
      </c>
      <c r="FF7" s="83">
        <v>61.8</v>
      </c>
      <c r="FG7" s="83">
        <v>61.6</v>
      </c>
      <c r="FH7" s="83">
        <v>57.7</v>
      </c>
      <c r="FI7" s="83">
        <v>57.6</v>
      </c>
      <c r="FJ7" s="83">
        <v>0</v>
      </c>
      <c r="FK7" s="83">
        <v>0</v>
      </c>
      <c r="FL7" s="83">
        <v>0</v>
      </c>
      <c r="FM7" s="83">
        <v>0</v>
      </c>
      <c r="FN7" s="83">
        <v>3.5</v>
      </c>
      <c r="FO7" s="83">
        <v>16.7</v>
      </c>
      <c r="FP7" s="83">
        <v>8.6999999999999993</v>
      </c>
      <c r="FQ7" s="83">
        <v>6.4</v>
      </c>
      <c r="FR7" s="83">
        <v>5.4</v>
      </c>
      <c r="FS7" s="83">
        <v>8.6999999999999993</v>
      </c>
      <c r="FT7" s="83">
        <v>201.5</v>
      </c>
      <c r="FU7" s="83">
        <v>244.8</v>
      </c>
      <c r="FV7" s="83">
        <v>407.2</v>
      </c>
      <c r="FW7" s="83">
        <v>295.5</v>
      </c>
      <c r="FX7" s="83">
        <v>273.10000000000002</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v>100</v>
      </c>
      <c r="GO7" s="83">
        <v>100</v>
      </c>
      <c r="GP7" s="83">
        <v>100</v>
      </c>
      <c r="GQ7" s="83">
        <v>100</v>
      </c>
      <c r="GR7" s="83">
        <v>100</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v>1</v>
      </c>
      <c r="MV7" s="83">
        <v>1</v>
      </c>
      <c r="MW7" s="83">
        <v>2</v>
      </c>
      <c r="MX7" s="83">
        <v>2</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（最大出力合計960kW）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（最大出力合計960kW）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218.8</v>
      </c>
      <c r="AZ11" s="95">
        <f>AZ7</f>
        <v>200.1</v>
      </c>
      <c r="BA11" s="95">
        <f>BA7</f>
        <v>241.6</v>
      </c>
      <c r="BB11" s="95">
        <f>BB7</f>
        <v>498.9</v>
      </c>
      <c r="BC11" s="95">
        <f>BC7</f>
        <v>267.60000000000002</v>
      </c>
      <c r="BD11" s="84"/>
      <c r="BE11" s="84"/>
      <c r="BF11" s="84"/>
      <c r="BG11" s="84"/>
      <c r="BH11" s="84"/>
      <c r="BI11" s="94" t="s">
        <v>140</v>
      </c>
      <c r="BJ11" s="95">
        <f>BJ7</f>
        <v>1231.2</v>
      </c>
      <c r="BK11" s="95">
        <f>BK7</f>
        <v>1447</v>
      </c>
      <c r="BL11" s="95">
        <f>BL7</f>
        <v>1163</v>
      </c>
      <c r="BM11" s="95">
        <f>BM7</f>
        <v>929.7</v>
      </c>
      <c r="BN11" s="95">
        <f>BN7</f>
        <v>765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13012.3</v>
      </c>
      <c r="CG11" s="95">
        <f>CG7</f>
        <v>14230.2</v>
      </c>
      <c r="CH11" s="95">
        <f>CH7</f>
        <v>11909.8</v>
      </c>
      <c r="CI11" s="95">
        <f>CI7</f>
        <v>6731.7</v>
      </c>
      <c r="CJ11" s="95">
        <f>CJ7</f>
        <v>11176.5</v>
      </c>
      <c r="CK11" s="84"/>
      <c r="CL11" s="84"/>
      <c r="CM11" s="84"/>
      <c r="CN11" s="84"/>
      <c r="CO11" s="94" t="s">
        <v>140</v>
      </c>
      <c r="CP11" s="96">
        <f>CP7</f>
        <v>83644</v>
      </c>
      <c r="CQ11" s="96">
        <f>CQ7</f>
        <v>79570</v>
      </c>
      <c r="CR11" s="96">
        <f>CR7</f>
        <v>82812</v>
      </c>
      <c r="CS11" s="96">
        <f>CS7</f>
        <v>178084</v>
      </c>
      <c r="CT11" s="96">
        <f>CT7</f>
        <v>143833</v>
      </c>
      <c r="CU11" s="84"/>
      <c r="CV11" s="84"/>
      <c r="CW11" s="84"/>
      <c r="CX11" s="84"/>
      <c r="CY11" s="84"/>
      <c r="CZ11" s="94" t="s">
        <v>140</v>
      </c>
      <c r="DA11" s="95">
        <f>DA7</f>
        <v>74.8</v>
      </c>
      <c r="DB11" s="95">
        <f>DB7</f>
        <v>76.7</v>
      </c>
      <c r="DC11" s="95">
        <f>DC7</f>
        <v>55.1</v>
      </c>
      <c r="DD11" s="95">
        <f>DD7</f>
        <v>70.8</v>
      </c>
      <c r="DE11" s="95">
        <f>DE7</f>
        <v>73.900000000000006</v>
      </c>
      <c r="DF11" s="84"/>
      <c r="DG11" s="84"/>
      <c r="DH11" s="84"/>
      <c r="DI11" s="84"/>
      <c r="DJ11" s="94" t="s">
        <v>140</v>
      </c>
      <c r="DK11" s="95">
        <f>DK7</f>
        <v>0</v>
      </c>
      <c r="DL11" s="95">
        <f>DL7</f>
        <v>0</v>
      </c>
      <c r="DM11" s="95">
        <f>DM7</f>
        <v>0</v>
      </c>
      <c r="DN11" s="95">
        <f>DN7</f>
        <v>0</v>
      </c>
      <c r="DO11" s="95">
        <f>DO7</f>
        <v>3.5</v>
      </c>
      <c r="DP11" s="84"/>
      <c r="DQ11" s="84"/>
      <c r="DR11" s="84"/>
      <c r="DS11" s="84"/>
      <c r="DT11" s="94" t="s">
        <v>140</v>
      </c>
      <c r="DU11" s="95">
        <f>DU7</f>
        <v>201.5</v>
      </c>
      <c r="DV11" s="95">
        <f>DV7</f>
        <v>244.8</v>
      </c>
      <c r="DW11" s="95">
        <f>DW7</f>
        <v>407.2</v>
      </c>
      <c r="DX11" s="95">
        <f>DX7</f>
        <v>295.5</v>
      </c>
      <c r="DY11" s="95">
        <f>DY7</f>
        <v>273.10000000000002</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f>EZ7</f>
        <v>74.8</v>
      </c>
      <c r="FA11" s="95">
        <f>FA7</f>
        <v>76.7</v>
      </c>
      <c r="FB11" s="95">
        <f>FB7</f>
        <v>55.1</v>
      </c>
      <c r="FC11" s="95">
        <f>FC7</f>
        <v>70.8</v>
      </c>
      <c r="FD11" s="95">
        <f>FD7</f>
        <v>73.900000000000006</v>
      </c>
      <c r="FE11" s="84"/>
      <c r="FF11" s="84"/>
      <c r="FG11" s="84"/>
      <c r="FH11" s="84"/>
      <c r="FI11" s="94" t="s">
        <v>140</v>
      </c>
      <c r="FJ11" s="95">
        <f>FJ7</f>
        <v>0</v>
      </c>
      <c r="FK11" s="95">
        <f>FK7</f>
        <v>0</v>
      </c>
      <c r="FL11" s="95">
        <f>FL7</f>
        <v>0</v>
      </c>
      <c r="FM11" s="95">
        <f>FM7</f>
        <v>0</v>
      </c>
      <c r="FN11" s="95">
        <f>FN7</f>
        <v>3.5</v>
      </c>
      <c r="FO11" s="84"/>
      <c r="FP11" s="84"/>
      <c r="FQ11" s="84"/>
      <c r="FR11" s="84"/>
      <c r="FS11" s="94" t="s">
        <v>140</v>
      </c>
      <c r="FT11" s="95">
        <f>FT7</f>
        <v>201.5</v>
      </c>
      <c r="FU11" s="95">
        <f>FU7</f>
        <v>244.8</v>
      </c>
      <c r="FV11" s="95">
        <f>FV7</f>
        <v>407.2</v>
      </c>
      <c r="FW11" s="95">
        <f>FW7</f>
        <v>295.5</v>
      </c>
      <c r="FX11" s="95">
        <f>FX7</f>
        <v>273.10000000000002</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f>GN7</f>
        <v>100</v>
      </c>
      <c r="GO11" s="95">
        <f>GO7</f>
        <v>100</v>
      </c>
      <c r="GP11" s="95">
        <f>GP7</f>
        <v>100</v>
      </c>
      <c r="GQ11" s="95">
        <f>GQ7</f>
        <v>100</v>
      </c>
      <c r="GR11" s="95">
        <f>GR7</f>
        <v>100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124.4</v>
      </c>
      <c r="AZ12" s="95">
        <f>BE7</f>
        <v>118.8</v>
      </c>
      <c r="BA12" s="95">
        <f>BF7</f>
        <v>88.8</v>
      </c>
      <c r="BB12" s="95">
        <f>BG7</f>
        <v>121.3</v>
      </c>
      <c r="BC12" s="95">
        <f>BH7</f>
        <v>123.2</v>
      </c>
      <c r="BD12" s="84"/>
      <c r="BE12" s="84"/>
      <c r="BF12" s="84"/>
      <c r="BG12" s="84"/>
      <c r="BH12" s="84"/>
      <c r="BI12" s="94" t="s">
        <v>141</v>
      </c>
      <c r="BJ12" s="95">
        <f>BO7</f>
        <v>324.60000000000002</v>
      </c>
      <c r="BK12" s="95">
        <f>BP7</f>
        <v>255.4</v>
      </c>
      <c r="BL12" s="95">
        <f>BQ7</f>
        <v>269.8</v>
      </c>
      <c r="BM12" s="95">
        <f>BR7</f>
        <v>247.9</v>
      </c>
      <c r="BN12" s="95">
        <f>BS7</f>
        <v>240.1</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17642.5</v>
      </c>
      <c r="CG12" s="95">
        <f>CL7</f>
        <v>18815.8</v>
      </c>
      <c r="CH12" s="95">
        <f>CM7</f>
        <v>22847.9</v>
      </c>
      <c r="CI12" s="95">
        <f>CN7</f>
        <v>19199</v>
      </c>
      <c r="CJ12" s="95">
        <f>CO7</f>
        <v>19830.400000000001</v>
      </c>
      <c r="CK12" s="84"/>
      <c r="CL12" s="84"/>
      <c r="CM12" s="84"/>
      <c r="CN12" s="84"/>
      <c r="CO12" s="94" t="s">
        <v>141</v>
      </c>
      <c r="CP12" s="96">
        <f>CU7</f>
        <v>58539</v>
      </c>
      <c r="CQ12" s="96">
        <f>CV7</f>
        <v>37685</v>
      </c>
      <c r="CR12" s="96">
        <f>CW7</f>
        <v>2390</v>
      </c>
      <c r="CS12" s="96">
        <f>CX7</f>
        <v>32739</v>
      </c>
      <c r="CT12" s="96">
        <f>CY7</f>
        <v>34140</v>
      </c>
      <c r="CU12" s="84"/>
      <c r="CV12" s="84"/>
      <c r="CW12" s="84"/>
      <c r="CX12" s="84"/>
      <c r="CY12" s="84"/>
      <c r="CZ12" s="94" t="s">
        <v>141</v>
      </c>
      <c r="DA12" s="95">
        <f>DF7</f>
        <v>33.9</v>
      </c>
      <c r="DB12" s="95">
        <f>DG7</f>
        <v>31</v>
      </c>
      <c r="DC12" s="95">
        <f>DH7</f>
        <v>34.700000000000003</v>
      </c>
      <c r="DD12" s="95">
        <f>DI7</f>
        <v>30</v>
      </c>
      <c r="DE12" s="95">
        <f>DJ7</f>
        <v>30.2</v>
      </c>
      <c r="DF12" s="84"/>
      <c r="DG12" s="84"/>
      <c r="DH12" s="84"/>
      <c r="DI12" s="84"/>
      <c r="DJ12" s="94" t="s">
        <v>141</v>
      </c>
      <c r="DK12" s="95">
        <f>DP7</f>
        <v>14.6</v>
      </c>
      <c r="DL12" s="95">
        <f>DQ7</f>
        <v>17.5</v>
      </c>
      <c r="DM12" s="95">
        <f>DR7</f>
        <v>14.4</v>
      </c>
      <c r="DN12" s="95">
        <f>DS7</f>
        <v>11.8</v>
      </c>
      <c r="DO12" s="95">
        <f>DT7</f>
        <v>14.2</v>
      </c>
      <c r="DP12" s="84"/>
      <c r="DQ12" s="84"/>
      <c r="DR12" s="84"/>
      <c r="DS12" s="84"/>
      <c r="DT12" s="94" t="s">
        <v>141</v>
      </c>
      <c r="DU12" s="95">
        <f>DZ7</f>
        <v>109.9</v>
      </c>
      <c r="DV12" s="95">
        <f>EA7</f>
        <v>107.3</v>
      </c>
      <c r="DW12" s="95">
        <f>EB7</f>
        <v>104.1</v>
      </c>
      <c r="DX12" s="95">
        <f>EC7</f>
        <v>136</v>
      </c>
      <c r="DY12" s="95">
        <f>ED7</f>
        <v>133.5</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72.5</v>
      </c>
      <c r="EP12" s="95">
        <f>EU7</f>
        <v>75.599999999999994</v>
      </c>
      <c r="EQ12" s="95">
        <f>EV7</f>
        <v>78.8</v>
      </c>
      <c r="ER12" s="95">
        <f>EW7</f>
        <v>87.3</v>
      </c>
      <c r="ES12" s="95">
        <f>EX7</f>
        <v>82.1</v>
      </c>
      <c r="ET12" s="84"/>
      <c r="EU12" s="84"/>
      <c r="EV12" s="84"/>
      <c r="EW12" s="84"/>
      <c r="EX12" s="84"/>
      <c r="EY12" s="94" t="s">
        <v>141</v>
      </c>
      <c r="EZ12" s="95">
        <f>IF($EZ$8,FE7,"-")</f>
        <v>56.1</v>
      </c>
      <c r="FA12" s="95">
        <f>IF($EZ$8,FF7,"-")</f>
        <v>61.8</v>
      </c>
      <c r="FB12" s="95">
        <f>IF($EZ$8,FG7,"-")</f>
        <v>61.6</v>
      </c>
      <c r="FC12" s="95">
        <f>IF($EZ$8,FH7,"-")</f>
        <v>57.7</v>
      </c>
      <c r="FD12" s="95">
        <f>IF($EZ$8,FI7,"-")</f>
        <v>57.6</v>
      </c>
      <c r="FE12" s="84"/>
      <c r="FF12" s="84"/>
      <c r="FG12" s="84"/>
      <c r="FH12" s="84"/>
      <c r="FI12" s="94" t="s">
        <v>141</v>
      </c>
      <c r="FJ12" s="95">
        <f>IF($FJ$8,FO7,"-")</f>
        <v>16.7</v>
      </c>
      <c r="FK12" s="95">
        <f>IF($FJ$8,FP7,"-")</f>
        <v>8.6999999999999993</v>
      </c>
      <c r="FL12" s="95">
        <f>IF($FJ$8,FQ7,"-")</f>
        <v>6.4</v>
      </c>
      <c r="FM12" s="95">
        <f>IF($FJ$8,FR7,"-")</f>
        <v>5.4</v>
      </c>
      <c r="FN12" s="95">
        <f>IF($FJ$8,FS7,"-")</f>
        <v>8.6999999999999993</v>
      </c>
      <c r="FO12" s="84"/>
      <c r="FP12" s="84"/>
      <c r="FQ12" s="84"/>
      <c r="FR12" s="84"/>
      <c r="FS12" s="94" t="s">
        <v>141</v>
      </c>
      <c r="FT12" s="95">
        <f>IF($FT$8,FY7,"-")</f>
        <v>333.7</v>
      </c>
      <c r="FU12" s="95">
        <f>IF($FT$8,FZ7,"-")</f>
        <v>351.4</v>
      </c>
      <c r="FV12" s="95">
        <f>IF($FT$8,GA7,"-")</f>
        <v>390.3</v>
      </c>
      <c r="FW12" s="95">
        <f>IF($FT$8,GB7,"-")</f>
        <v>394.9</v>
      </c>
      <c r="FX12" s="95">
        <f>IF($FT$8,GC7,"-")</f>
        <v>375</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f>IF($GN$8,GS7,"-")</f>
        <v>58.4</v>
      </c>
      <c r="GO12" s="95">
        <f>IF($GN$8,GT7,"-")</f>
        <v>80.599999999999994</v>
      </c>
      <c r="GP12" s="95">
        <f>IF($GN$8,GU7,"-")</f>
        <v>85.6</v>
      </c>
      <c r="GQ12" s="95">
        <f>IF($GN$8,GV7,"-")</f>
        <v>92</v>
      </c>
      <c r="GR12" s="95">
        <f>IF($GN$8,GW7,"-")</f>
        <v>94.7</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143</v>
      </c>
      <c r="C14" s="99"/>
      <c r="D14" s="100"/>
      <c r="E14" s="99"/>
      <c r="F14" s="206" t="s">
        <v>144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218.8</v>
      </c>
      <c r="AZ17" s="106">
        <f t="shared" ref="AZ17:BC17" si="9">IF(AZ7="-",NA(),AZ7)</f>
        <v>200.1</v>
      </c>
      <c r="BA17" s="106">
        <f t="shared" si="9"/>
        <v>241.6</v>
      </c>
      <c r="BB17" s="106">
        <f t="shared" si="9"/>
        <v>498.9</v>
      </c>
      <c r="BC17" s="106">
        <f t="shared" si="9"/>
        <v>267.60000000000002</v>
      </c>
      <c r="BD17" s="100"/>
      <c r="BE17" s="100"/>
      <c r="BF17" s="100"/>
      <c r="BG17" s="100"/>
      <c r="BH17" s="100"/>
      <c r="BI17" s="105" t="s">
        <v>155</v>
      </c>
      <c r="BJ17" s="106">
        <f>IF(BJ7="-",NA(),BJ7)</f>
        <v>1231.2</v>
      </c>
      <c r="BK17" s="106">
        <f t="shared" ref="BK17:BN17" si="10">IF(BK7="-",NA(),BK7)</f>
        <v>1447</v>
      </c>
      <c r="BL17" s="106">
        <f t="shared" si="10"/>
        <v>1163</v>
      </c>
      <c r="BM17" s="106">
        <f t="shared" si="10"/>
        <v>929.7</v>
      </c>
      <c r="BN17" s="106">
        <f t="shared" si="10"/>
        <v>765</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13012.3</v>
      </c>
      <c r="CG17" s="106">
        <f t="shared" ref="CG17:CJ17" si="12">IF(CG7="-",NA(),CG7)</f>
        <v>14230.2</v>
      </c>
      <c r="CH17" s="106">
        <f t="shared" si="12"/>
        <v>11909.8</v>
      </c>
      <c r="CI17" s="106">
        <f t="shared" si="12"/>
        <v>6731.7</v>
      </c>
      <c r="CJ17" s="106">
        <f t="shared" si="12"/>
        <v>11176.5</v>
      </c>
      <c r="CK17" s="100"/>
      <c r="CL17" s="100"/>
      <c r="CM17" s="100"/>
      <c r="CN17" s="100"/>
      <c r="CO17" s="105" t="s">
        <v>155</v>
      </c>
      <c r="CP17" s="107">
        <f>IF(CP7="-",NA(),CP7)</f>
        <v>83644</v>
      </c>
      <c r="CQ17" s="107">
        <f t="shared" ref="CQ17:CT17" si="13">IF(CQ7="-",NA(),CQ7)</f>
        <v>79570</v>
      </c>
      <c r="CR17" s="107">
        <f t="shared" si="13"/>
        <v>82812</v>
      </c>
      <c r="CS17" s="107">
        <f t="shared" si="13"/>
        <v>178084</v>
      </c>
      <c r="CT17" s="107">
        <f t="shared" si="13"/>
        <v>143833</v>
      </c>
      <c r="CU17" s="100"/>
      <c r="CV17" s="100"/>
      <c r="CW17" s="100"/>
      <c r="CX17" s="100"/>
      <c r="CY17" s="100"/>
      <c r="CZ17" s="105" t="s">
        <v>155</v>
      </c>
      <c r="DA17" s="106">
        <f>IF(DA7="-",NA(),DA7)</f>
        <v>74.8</v>
      </c>
      <c r="DB17" s="106">
        <f t="shared" ref="DB17:DE17" si="14">IF(DB7="-",NA(),DB7)</f>
        <v>76.7</v>
      </c>
      <c r="DC17" s="106">
        <f t="shared" si="14"/>
        <v>55.1</v>
      </c>
      <c r="DD17" s="106">
        <f t="shared" si="14"/>
        <v>70.8</v>
      </c>
      <c r="DE17" s="106">
        <f t="shared" si="14"/>
        <v>73.900000000000006</v>
      </c>
      <c r="DF17" s="100"/>
      <c r="DG17" s="100"/>
      <c r="DH17" s="100"/>
      <c r="DI17" s="100"/>
      <c r="DJ17" s="105" t="s">
        <v>155</v>
      </c>
      <c r="DK17" s="106">
        <f>IF(DK7="-",NA(),DK7)</f>
        <v>0</v>
      </c>
      <c r="DL17" s="106">
        <f t="shared" ref="DL17:DO17" si="15">IF(DL7="-",NA(),DL7)</f>
        <v>0</v>
      </c>
      <c r="DM17" s="106">
        <f t="shared" si="15"/>
        <v>0</v>
      </c>
      <c r="DN17" s="106">
        <f t="shared" si="15"/>
        <v>0</v>
      </c>
      <c r="DO17" s="106">
        <f t="shared" si="15"/>
        <v>3.5</v>
      </c>
      <c r="DP17" s="100"/>
      <c r="DQ17" s="100"/>
      <c r="DR17" s="100"/>
      <c r="DS17" s="100"/>
      <c r="DT17" s="105" t="s">
        <v>155</v>
      </c>
      <c r="DU17" s="106">
        <f>IF(DU7="-",NA(),DU7)</f>
        <v>201.5</v>
      </c>
      <c r="DV17" s="106">
        <f t="shared" ref="DV17:DY17" si="16">IF(DV7="-",NA(),DV7)</f>
        <v>244.8</v>
      </c>
      <c r="DW17" s="106">
        <f t="shared" si="16"/>
        <v>407.2</v>
      </c>
      <c r="DX17" s="106">
        <f t="shared" si="16"/>
        <v>295.5</v>
      </c>
      <c r="DY17" s="106">
        <f t="shared" si="16"/>
        <v>273.10000000000002</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f>IF(EZ7="-",NA(),EZ7)</f>
        <v>74.8</v>
      </c>
      <c r="FA17" s="106">
        <f t="shared" ref="FA17:FD17" si="19">IF(FA7="-",NA(),FA7)</f>
        <v>76.7</v>
      </c>
      <c r="FB17" s="106">
        <f t="shared" si="19"/>
        <v>55.1</v>
      </c>
      <c r="FC17" s="106">
        <f t="shared" si="19"/>
        <v>70.8</v>
      </c>
      <c r="FD17" s="106">
        <f t="shared" si="19"/>
        <v>73.900000000000006</v>
      </c>
      <c r="FE17" s="100"/>
      <c r="FF17" s="100"/>
      <c r="FG17" s="100"/>
      <c r="FH17" s="100"/>
      <c r="FI17" s="105" t="s">
        <v>155</v>
      </c>
      <c r="FJ17" s="106">
        <f>IF(FJ7="-",NA(),FJ7)</f>
        <v>0</v>
      </c>
      <c r="FK17" s="106">
        <f t="shared" ref="FK17:FN17" si="20">IF(FK7="-",NA(),FK7)</f>
        <v>0</v>
      </c>
      <c r="FL17" s="106">
        <f t="shared" si="20"/>
        <v>0</v>
      </c>
      <c r="FM17" s="106">
        <f t="shared" si="20"/>
        <v>0</v>
      </c>
      <c r="FN17" s="106">
        <f t="shared" si="20"/>
        <v>3.5</v>
      </c>
      <c r="FO17" s="100"/>
      <c r="FP17" s="100"/>
      <c r="FQ17" s="100"/>
      <c r="FR17" s="100"/>
      <c r="FS17" s="105" t="s">
        <v>155</v>
      </c>
      <c r="FT17" s="106">
        <f>IF(FT7="-",NA(),FT7)</f>
        <v>201.5</v>
      </c>
      <c r="FU17" s="106">
        <f t="shared" ref="FU17:FX17" si="21">IF(FU7="-",NA(),FU7)</f>
        <v>244.8</v>
      </c>
      <c r="FV17" s="106">
        <f t="shared" si="21"/>
        <v>407.2</v>
      </c>
      <c r="FW17" s="106">
        <f t="shared" si="21"/>
        <v>295.5</v>
      </c>
      <c r="FX17" s="106">
        <f t="shared" si="21"/>
        <v>273.10000000000002</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f>IF(GN7="-",NA(),GN7)</f>
        <v>100</v>
      </c>
      <c r="GO17" s="106">
        <f t="shared" ref="GO17:GR17" si="23">IF(GO7="-",NA(),GO7)</f>
        <v>100</v>
      </c>
      <c r="GP17" s="106">
        <f t="shared" si="23"/>
        <v>100</v>
      </c>
      <c r="GQ17" s="106">
        <f t="shared" si="23"/>
        <v>100</v>
      </c>
      <c r="GR17" s="106">
        <f t="shared" si="23"/>
        <v>100</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157</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157</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157</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157</v>
      </c>
      <c r="DK18" s="106">
        <f>IF(DP7="-",NA(),DP7)</f>
        <v>14.6</v>
      </c>
      <c r="DL18" s="106">
        <f t="shared" ref="DL18:DO18" si="45">IF(DQ7="-",NA(),DQ7)</f>
        <v>17.5</v>
      </c>
      <c r="DM18" s="106">
        <f t="shared" si="45"/>
        <v>14.4</v>
      </c>
      <c r="DN18" s="106">
        <f t="shared" si="45"/>
        <v>11.8</v>
      </c>
      <c r="DO18" s="106">
        <f t="shared" si="45"/>
        <v>14.2</v>
      </c>
      <c r="DP18" s="100"/>
      <c r="DQ18" s="100"/>
      <c r="DR18" s="100"/>
      <c r="DS18" s="100"/>
      <c r="DT18" s="105" t="s">
        <v>157</v>
      </c>
      <c r="DU18" s="106">
        <f>IF(DZ7="-",NA(),DZ7)</f>
        <v>109.9</v>
      </c>
      <c r="DV18" s="106">
        <f t="shared" ref="DV18:DY18" si="46">IF(EA7="-",NA(),EA7)</f>
        <v>107.3</v>
      </c>
      <c r="DW18" s="106">
        <f t="shared" si="46"/>
        <v>104.1</v>
      </c>
      <c r="DX18" s="106">
        <f t="shared" si="46"/>
        <v>136</v>
      </c>
      <c r="DY18" s="106">
        <f t="shared" si="46"/>
        <v>133.5</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157</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157</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157</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159</v>
      </c>
      <c r="C20" s="196"/>
      <c r="D20" s="100"/>
    </row>
    <row r="21" spans="1:374" x14ac:dyDescent="0.15">
      <c r="A21" s="97">
        <f t="shared" si="7"/>
        <v>7</v>
      </c>
      <c r="B21" s="196" t="s">
        <v>160</v>
      </c>
      <c r="C21" s="196"/>
      <c r="D21" s="100"/>
    </row>
    <row r="22" spans="1:374" x14ac:dyDescent="0.15">
      <c r="A22" s="97">
        <f t="shared" si="7"/>
        <v>8</v>
      </c>
      <c r="B22" s="196" t="s">
        <v>161</v>
      </c>
      <c r="C22" s="196"/>
      <c r="D22" s="100"/>
      <c r="E22" s="197" t="s">
        <v>162</v>
      </c>
      <c r="F22" s="198"/>
      <c r="G22" s="198"/>
      <c r="H22" s="198"/>
      <c r="I22" s="199"/>
    </row>
    <row r="23" spans="1:374" x14ac:dyDescent="0.15">
      <c r="A23" s="97">
        <f t="shared" si="7"/>
        <v>9</v>
      </c>
      <c r="B23" s="196" t="s">
        <v>163</v>
      </c>
      <c r="C23" s="196"/>
      <c r="D23" s="100"/>
      <c r="E23" s="200"/>
      <c r="F23" s="201"/>
      <c r="G23" s="201"/>
      <c r="H23" s="201"/>
      <c r="I23" s="202"/>
    </row>
    <row r="24" spans="1:374" x14ac:dyDescent="0.15">
      <c r="A24" s="97">
        <f t="shared" si="7"/>
        <v>10</v>
      </c>
      <c r="B24" s="196" t="s">
        <v>164</v>
      </c>
      <c r="C24" s="196"/>
      <c r="D24" s="100"/>
      <c r="E24" s="200"/>
      <c r="F24" s="201"/>
      <c r="G24" s="201"/>
      <c r="H24" s="201"/>
      <c r="I24" s="202"/>
    </row>
    <row r="25" spans="1:374" x14ac:dyDescent="0.15">
      <c r="A25" s="97">
        <f t="shared" si="7"/>
        <v>11</v>
      </c>
      <c r="B25" s="196" t="s">
        <v>165</v>
      </c>
      <c r="C25" s="196"/>
      <c r="D25" s="100"/>
      <c r="E25" s="200"/>
      <c r="F25" s="201"/>
      <c r="G25" s="201"/>
      <c r="H25" s="201"/>
      <c r="I25" s="202"/>
    </row>
    <row r="26" spans="1:374" x14ac:dyDescent="0.15">
      <c r="A26" s="97">
        <f t="shared" si="7"/>
        <v>12</v>
      </c>
      <c r="B26" s="196" t="s">
        <v>166</v>
      </c>
      <c r="C26" s="196"/>
      <c r="D26" s="100"/>
      <c r="E26" s="200"/>
      <c r="F26" s="201"/>
      <c r="G26" s="201"/>
      <c r="H26" s="201"/>
      <c r="I26" s="202"/>
    </row>
    <row r="27" spans="1:374" x14ac:dyDescent="0.15">
      <c r="A27" s="97">
        <f t="shared" si="7"/>
        <v>13</v>
      </c>
      <c r="B27" s="196" t="s">
        <v>167</v>
      </c>
      <c r="C27" s="196"/>
      <c r="D27" s="100"/>
      <c r="E27" s="200"/>
      <c r="F27" s="201"/>
      <c r="G27" s="201"/>
      <c r="H27" s="201"/>
      <c r="I27" s="202"/>
    </row>
    <row r="28" spans="1:374" x14ac:dyDescent="0.15">
      <c r="A28" s="97">
        <f t="shared" si="7"/>
        <v>14</v>
      </c>
      <c r="B28" s="196" t="s">
        <v>168</v>
      </c>
      <c r="C28" s="196"/>
      <c r="D28" s="100"/>
      <c r="E28" s="200"/>
      <c r="F28" s="201"/>
      <c r="G28" s="201"/>
      <c r="H28" s="201"/>
      <c r="I28" s="202"/>
    </row>
    <row r="29" spans="1:374" x14ac:dyDescent="0.15">
      <c r="A29" s="97">
        <f t="shared" si="7"/>
        <v>15</v>
      </c>
      <c r="B29" s="196" t="s">
        <v>169</v>
      </c>
      <c r="C29" s="196"/>
      <c r="D29" s="100"/>
      <c r="E29" s="200"/>
      <c r="F29" s="201"/>
      <c r="G29" s="201"/>
      <c r="H29" s="201"/>
      <c r="I29" s="202"/>
    </row>
    <row r="30" spans="1:374" x14ac:dyDescent="0.15">
      <c r="A30" s="97">
        <f t="shared" si="7"/>
        <v>16</v>
      </c>
      <c r="B30" s="196" t="s">
        <v>170</v>
      </c>
      <c r="C30" s="196"/>
      <c r="D30" s="100"/>
      <c r="E30" s="200"/>
      <c r="F30" s="201"/>
      <c r="G30" s="201"/>
      <c r="H30" s="201"/>
      <c r="I30" s="202"/>
    </row>
    <row r="31" spans="1:374" x14ac:dyDescent="0.15">
      <c r="A31" s="97">
        <f t="shared" si="7"/>
        <v>17</v>
      </c>
      <c r="B31" s="196" t="s">
        <v>171</v>
      </c>
      <c r="C31" s="196"/>
      <c r="D31" s="100"/>
      <c r="E31" s="200"/>
      <c r="F31" s="201"/>
      <c r="G31" s="201"/>
      <c r="H31" s="201"/>
      <c r="I31" s="202"/>
    </row>
    <row r="32" spans="1:374" x14ac:dyDescent="0.15">
      <c r="A32" s="97">
        <f t="shared" si="7"/>
        <v>18</v>
      </c>
      <c r="B32" s="196" t="s">
        <v>172</v>
      </c>
      <c r="C32" s="196"/>
      <c r="D32" s="100"/>
      <c r="E32" s="200"/>
      <c r="F32" s="201"/>
      <c r="G32" s="201"/>
      <c r="H32" s="201"/>
      <c r="I32" s="202"/>
    </row>
    <row r="33" spans="1:16" x14ac:dyDescent="0.15">
      <c r="A33" s="97">
        <f t="shared" si="7"/>
        <v>19</v>
      </c>
      <c r="B33" s="196" t="s">
        <v>173</v>
      </c>
      <c r="C33" s="196"/>
      <c r="D33" s="100"/>
      <c r="E33" s="200"/>
      <c r="F33" s="201"/>
      <c r="G33" s="201"/>
      <c r="H33" s="201"/>
      <c r="I33" s="202"/>
    </row>
    <row r="34" spans="1:16" x14ac:dyDescent="0.15">
      <c r="A34" s="97">
        <f t="shared" si="7"/>
        <v>20</v>
      </c>
      <c r="B34" s="196" t="s">
        <v>174</v>
      </c>
      <c r="C34" s="196"/>
      <c r="D34" s="100"/>
      <c r="E34" s="200"/>
      <c r="F34" s="201"/>
      <c r="G34" s="201"/>
      <c r="H34" s="201"/>
      <c r="I34" s="202"/>
    </row>
    <row r="35" spans="1:16" ht="25.5" customHeight="1" x14ac:dyDescent="0.15">
      <c r="E35" s="203"/>
      <c r="F35" s="204"/>
      <c r="G35" s="204"/>
      <c r="H35" s="204"/>
      <c r="I35" s="205"/>
    </row>
    <row r="36" spans="1:16" x14ac:dyDescent="0.15">
      <c r="A36" t="s">
        <v>175</v>
      </c>
      <c r="B36" t="s">
        <v>176</v>
      </c>
    </row>
    <row r="37" spans="1:16" x14ac:dyDescent="0.15">
      <c r="A37" t="s">
        <v>177</v>
      </c>
      <c r="B37" t="s">
        <v>178</v>
      </c>
      <c r="L37" s="197" t="s">
        <v>162</v>
      </c>
      <c r="M37" s="198"/>
      <c r="N37" s="198"/>
      <c r="O37" s="198"/>
      <c r="P37" s="199"/>
    </row>
    <row r="38" spans="1:16" x14ac:dyDescent="0.15">
      <c r="A38" t="s">
        <v>179</v>
      </c>
      <c r="B38" t="s">
        <v>180</v>
      </c>
      <c r="L38" s="200"/>
      <c r="M38" s="201"/>
      <c r="N38" s="201"/>
      <c r="O38" s="201"/>
      <c r="P38" s="202"/>
    </row>
    <row r="39" spans="1:16" x14ac:dyDescent="0.15">
      <c r="A39" t="s">
        <v>181</v>
      </c>
      <c r="B39" t="s">
        <v>182</v>
      </c>
      <c r="L39" s="200"/>
      <c r="M39" s="201"/>
      <c r="N39" s="201"/>
      <c r="O39" s="201"/>
      <c r="P39" s="202"/>
    </row>
    <row r="40" spans="1:16" x14ac:dyDescent="0.15">
      <c r="A40" t="s">
        <v>183</v>
      </c>
      <c r="B40" t="s">
        <v>184</v>
      </c>
      <c r="L40" s="200"/>
      <c r="M40" s="201"/>
      <c r="N40" s="201"/>
      <c r="O40" s="201"/>
      <c r="P40" s="202"/>
    </row>
    <row r="41" spans="1:16" x14ac:dyDescent="0.15">
      <c r="A41" t="s">
        <v>185</v>
      </c>
      <c r="B41" t="s">
        <v>186</v>
      </c>
      <c r="L41" s="200"/>
      <c r="M41" s="201"/>
      <c r="N41" s="201"/>
      <c r="O41" s="201"/>
      <c r="P41" s="202"/>
    </row>
    <row r="42" spans="1:16" x14ac:dyDescent="0.15">
      <c r="A42" t="s">
        <v>187</v>
      </c>
      <c r="B42" t="s">
        <v>188</v>
      </c>
      <c r="L42" s="200"/>
      <c r="M42" s="201"/>
      <c r="N42" s="201"/>
      <c r="O42" s="201"/>
      <c r="P42" s="202"/>
    </row>
    <row r="43" spans="1:16" x14ac:dyDescent="0.15">
      <c r="A43" t="s">
        <v>189</v>
      </c>
      <c r="B43" t="s">
        <v>190</v>
      </c>
      <c r="L43" s="200"/>
      <c r="M43" s="201"/>
      <c r="N43" s="201"/>
      <c r="O43" s="201"/>
      <c r="P43" s="202"/>
    </row>
    <row r="44" spans="1:16" x14ac:dyDescent="0.15">
      <c r="A44" t="s">
        <v>191</v>
      </c>
      <c r="B44" t="s">
        <v>192</v>
      </c>
      <c r="L44" s="200"/>
      <c r="M44" s="201"/>
      <c r="N44" s="201"/>
      <c r="O44" s="201"/>
      <c r="P44" s="202"/>
    </row>
    <row r="45" spans="1:16" x14ac:dyDescent="0.15">
      <c r="A45" t="s">
        <v>193</v>
      </c>
      <c r="B45" t="s">
        <v>194</v>
      </c>
      <c r="L45" s="200"/>
      <c r="M45" s="201"/>
      <c r="N45" s="201"/>
      <c r="O45" s="201"/>
      <c r="P45" s="202"/>
    </row>
    <row r="46" spans="1:16" x14ac:dyDescent="0.15">
      <c r="A46" t="s">
        <v>195</v>
      </c>
      <c r="B46" t="s">
        <v>196</v>
      </c>
      <c r="L46" s="200"/>
      <c r="M46" s="201"/>
      <c r="N46" s="201"/>
      <c r="O46" s="201"/>
      <c r="P46" s="202"/>
    </row>
    <row r="47" spans="1:16" x14ac:dyDescent="0.15">
      <c r="A47" t="s">
        <v>197</v>
      </c>
      <c r="B47" t="s">
        <v>198</v>
      </c>
      <c r="L47" s="200"/>
      <c r="M47" s="201"/>
      <c r="N47" s="201"/>
      <c r="O47" s="201"/>
      <c r="P47" s="202"/>
    </row>
    <row r="48" spans="1:16" x14ac:dyDescent="0.15">
      <c r="A48" t="s">
        <v>199</v>
      </c>
      <c r="B48" t="s">
        <v>200</v>
      </c>
      <c r="L48" s="200"/>
      <c r="M48" s="201"/>
      <c r="N48" s="201"/>
      <c r="O48" s="201"/>
      <c r="P48" s="202"/>
    </row>
    <row r="49" spans="1:16" x14ac:dyDescent="0.15">
      <c r="A49" t="s">
        <v>201</v>
      </c>
      <c r="B49" t="s">
        <v>202</v>
      </c>
      <c r="L49" s="200"/>
      <c r="M49" s="201"/>
      <c r="N49" s="201"/>
      <c r="O49" s="201"/>
      <c r="P49" s="202"/>
    </row>
    <row r="50" spans="1:16" ht="26.25" customHeight="1" x14ac:dyDescent="0.15">
      <c r="A50" t="s">
        <v>203</v>
      </c>
      <c r="B50" t="s">
        <v>204</v>
      </c>
      <c r="L50" s="203"/>
      <c r="M50" s="204"/>
      <c r="N50" s="204"/>
      <c r="O50" s="204"/>
      <c r="P50" s="205"/>
    </row>
    <row r="51" spans="1:16" x14ac:dyDescent="0.15">
      <c r="A51" t="s">
        <v>205</v>
      </c>
      <c r="B51" t="s">
        <v>206</v>
      </c>
    </row>
    <row r="52" spans="1:16" x14ac:dyDescent="0.15">
      <c r="A52" t="s">
        <v>207</v>
      </c>
      <c r="B52" t="s">
        <v>208</v>
      </c>
    </row>
    <row r="53" spans="1:16" x14ac:dyDescent="0.15">
      <c r="A53" t="s">
        <v>209</v>
      </c>
      <c r="B53" t="s">
        <v>210</v>
      </c>
    </row>
    <row r="54" spans="1:16" x14ac:dyDescent="0.15">
      <c r="A54" t="s">
        <v>211</v>
      </c>
      <c r="B54" t="s">
        <v>212</v>
      </c>
    </row>
    <row r="55" spans="1:16" x14ac:dyDescent="0.15">
      <c r="A55" t="s">
        <v>213</v>
      </c>
      <c r="B55" t="s">
        <v>214</v>
      </c>
    </row>
    <row r="56" spans="1:16" x14ac:dyDescent="0.15">
      <c r="A56" t="s">
        <v>215</v>
      </c>
      <c r="B56" t="s">
        <v>216</v>
      </c>
    </row>
    <row r="57" spans="1:16" x14ac:dyDescent="0.15">
      <c r="A57" t="s">
        <v>217</v>
      </c>
      <c r="B57" t="s">
        <v>218</v>
      </c>
    </row>
    <row r="58" spans="1:16" x14ac:dyDescent="0.15">
      <c r="A58" t="s">
        <v>219</v>
      </c>
      <c r="B58" t="s">
        <v>220</v>
      </c>
    </row>
    <row r="59" spans="1:16" x14ac:dyDescent="0.15">
      <c r="A59" t="s">
        <v>221</v>
      </c>
      <c r="B59" t="s">
        <v>222</v>
      </c>
    </row>
    <row r="60" spans="1:16" x14ac:dyDescent="0.15">
      <c r="A60" t="s">
        <v>223</v>
      </c>
      <c r="B60" t="s">
        <v>224</v>
      </c>
    </row>
    <row r="61" spans="1:16" x14ac:dyDescent="0.15">
      <c r="A61" t="s">
        <v>225</v>
      </c>
      <c r="B61" t="s">
        <v>226</v>
      </c>
    </row>
    <row r="62" spans="1:16" x14ac:dyDescent="0.15">
      <c r="A62" t="s">
        <v>227</v>
      </c>
      <c r="B62" t="s">
        <v>228</v>
      </c>
    </row>
    <row r="63" spans="1:16" x14ac:dyDescent="0.15">
      <c r="A63" t="s">
        <v>229</v>
      </c>
      <c r="B63" t="s">
        <v>230</v>
      </c>
    </row>
    <row r="64" spans="1:16" x14ac:dyDescent="0.15">
      <c r="A64" t="s">
        <v>231</v>
      </c>
      <c r="B64" t="s">
        <v>232</v>
      </c>
    </row>
    <row r="65" spans="1:2" x14ac:dyDescent="0.15">
      <c r="A65" t="s">
        <v>233</v>
      </c>
      <c r="B65" t="s">
        <v>234</v>
      </c>
    </row>
    <row r="66" spans="1:2" x14ac:dyDescent="0.15">
      <c r="A66" t="s">
        <v>235</v>
      </c>
      <c r="B66" t="s">
        <v>236</v>
      </c>
    </row>
    <row r="67" spans="1:2" x14ac:dyDescent="0.15">
      <c r="A67" t="s">
        <v>237</v>
      </c>
      <c r="B67" t="s">
        <v>236</v>
      </c>
    </row>
    <row r="68" spans="1:2" x14ac:dyDescent="0.15">
      <c r="A68" t="s">
        <v>238</v>
      </c>
      <c r="B68" t="s">
        <v>236</v>
      </c>
    </row>
    <row r="69" spans="1:2" x14ac:dyDescent="0.15">
      <c r="A69" t="s">
        <v>239</v>
      </c>
      <c r="B69" t="s">
        <v>236</v>
      </c>
    </row>
    <row r="70" spans="1:2" x14ac:dyDescent="0.15">
      <c r="A70" t="s">
        <v>240</v>
      </c>
      <c r="B70" t="s">
        <v>236</v>
      </c>
    </row>
    <row r="71" spans="1:2" x14ac:dyDescent="0.15">
      <c r="A71" t="s">
        <v>241</v>
      </c>
      <c r="B71" t="s">
        <v>236</v>
      </c>
    </row>
    <row r="72" spans="1:2" x14ac:dyDescent="0.15">
      <c r="A72" t="s">
        <v>242</v>
      </c>
      <c r="B72" t="s">
        <v>236</v>
      </c>
    </row>
    <row r="73" spans="1:2" x14ac:dyDescent="0.15">
      <c r="A73" t="s">
        <v>243</v>
      </c>
      <c r="B73" t="s">
        <v>236</v>
      </c>
    </row>
    <row r="74" spans="1:2" x14ac:dyDescent="0.15">
      <c r="A74" t="s">
        <v>244</v>
      </c>
      <c r="B74" t="s">
        <v>236</v>
      </c>
    </row>
    <row r="75" spans="1:2" x14ac:dyDescent="0.15">
      <c r="A75" t="s">
        <v>245</v>
      </c>
      <c r="B75" t="s">
        <v>236</v>
      </c>
    </row>
    <row r="76" spans="1:2" x14ac:dyDescent="0.15">
      <c r="A76" t="s">
        <v>246</v>
      </c>
      <c r="B76" t="s">
        <v>236</v>
      </c>
    </row>
    <row r="77" spans="1:2" x14ac:dyDescent="0.15">
      <c r="A77" t="s">
        <v>247</v>
      </c>
      <c r="B77" t="s">
        <v>236</v>
      </c>
    </row>
    <row r="78" spans="1:2" x14ac:dyDescent="0.15">
      <c r="A78" t="s">
        <v>248</v>
      </c>
      <c r="B78" t="s">
        <v>236</v>
      </c>
    </row>
    <row r="79" spans="1:2" x14ac:dyDescent="0.15">
      <c r="A79" t="s">
        <v>249</v>
      </c>
      <c r="B79" t="s">
        <v>236</v>
      </c>
    </row>
    <row r="80" spans="1:2" x14ac:dyDescent="0.15">
      <c r="A80" t="s">
        <v>250</v>
      </c>
      <c r="B80" t="s">
        <v>236</v>
      </c>
    </row>
    <row r="81" spans="1:2" x14ac:dyDescent="0.15">
      <c r="A81" t="s">
        <v>251</v>
      </c>
      <c r="B81" t="s">
        <v>236</v>
      </c>
    </row>
    <row r="82" spans="1:2" x14ac:dyDescent="0.15">
      <c r="A82" t="s">
        <v>252</v>
      </c>
      <c r="B82" t="s">
        <v>236</v>
      </c>
    </row>
    <row r="83" spans="1:2" x14ac:dyDescent="0.15">
      <c r="A83" t="s">
        <v>253</v>
      </c>
      <c r="B83" t="s">
        <v>236</v>
      </c>
    </row>
    <row r="84" spans="1:2" x14ac:dyDescent="0.15">
      <c r="A84" t="s">
        <v>254</v>
      </c>
      <c r="B84" t="s">
        <v>236</v>
      </c>
    </row>
    <row r="85" spans="1:2" x14ac:dyDescent="0.15">
      <c r="A85" t="s">
        <v>255</v>
      </c>
      <c r="B85" t="s">
        <v>236</v>
      </c>
    </row>
    <row r="86" spans="1:2" x14ac:dyDescent="0.15">
      <c r="A86" t="s">
        <v>256</v>
      </c>
      <c r="B86" t="s">
        <v>257</v>
      </c>
    </row>
    <row r="87" spans="1:2" x14ac:dyDescent="0.15">
      <c r="A87" t="s">
        <v>258</v>
      </c>
      <c r="B87" t="s">
        <v>257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2020-01-28T12:21:49Z</cp:lastPrinted>
  <dcterms:created xsi:type="dcterms:W3CDTF">2019-12-05T07:48:49Z</dcterms:created>
  <dcterms:modified xsi:type="dcterms:W3CDTF">2020-01-28T12:21:52Z</dcterms:modified>
  <cp:category/>
</cp:coreProperties>
</file>