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6X8YRDMt9akGXftPhr28kb9Q8YC8l9BBwof1UVu48SFzOAFSckRbtrbUrzU4+7OTIUR0zGI9zixOOrswtDqntg==" workbookSaltValue="Qo+FrLSkSYFTk7TqoHf1u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<sst xmlns="http://schemas.openxmlformats.org/spreadsheetml/2006/main" xmlns:r="http://schemas.openxmlformats.org/officeDocument/2006/relationships" count="111" uniqueCount="111">
  <si>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</si>
  <si>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</si>
  <si>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</si>
  <si>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</si>
  <si>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</si>
  <si>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</si>
  <si>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</si>
  <si>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</si>
  <si>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</si>
  <si>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</si>
  <si>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</si>
  <si>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</si>
  <si>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</si>
  <si>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</si>
  <si>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</si>
  <si>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</si>
  <si>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</si>
  <si>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</si>
  <si>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</si>
  <si>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</si>
  <si>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</si>
  <si>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</si>
  <si>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</si>
  <si>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</si>
  <si>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</si>
  <si>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</si>
  <si>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</si>
  <si>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</si>
  <si>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</si>
  <si>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</si>
  <si>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</si>
  <si>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</si>
  <si>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</si>
  <si>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</si>
  <si>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</si>
  <si>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</si>
  <si>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</si>
  <si>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</si>
  <si>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</si>
  <si>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</si>
  <si>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</si>
  <si>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</si>
  <si>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</si>
  <si>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</si>
  <si>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</si>
  <si>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</si>
  <si>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</si>
  <si>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</si>
  <si>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</si>
  <si>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</si>
  <si>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</si>
  <si>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</si>
  <si>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</si>
  <si>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</si>
  <si>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</si>
  <si>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</si>
  <si>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</si>
  <si>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</si>
  <si>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</si>
  <si>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</si>
  <si>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</si>
  <si>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</si>
  <si>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</si>
  <si>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</si>
  <si>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</si>
  <si>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</si>
  <si>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</si>
  <si>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</si>
  <si>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</si>
  <si>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</si>
  <si>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</si>
  <si>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</si>
  <si>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</si>
  <si>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</si>
  <si>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</si>
  <si>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</si>
  <si>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</si>
  <si>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</si>
  <si>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</si>
  <si>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</si>
  <si>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</si>
  <si>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</si>
  <si>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</si>
  <si>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</si>
  <si>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</si>
  <si>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</si>
  <si>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</si>
  <si>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</si>
  <si>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</si>
  <si>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</si>
  <si>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</si>
  <si>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</si>
  <si>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</si>
  <si>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</si>
  <si>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</si>
  <si>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</si>
  <si>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富山県　砺波市</t>
  </si>
  <si>
    <t>法非適用</t>
  </si>
  <si>
    <t>下水道事業</t>
  </si>
  <si>
    <t>農業集落排水</t>
  </si>
  <si>
    <t>F1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</si>
  <si>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</si>
  <si>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</si>
  <si>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</si>
  <si>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</si>
  <si>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</si>
  <si>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</si>
  <si>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</si>
  <si>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本市の農業集落排水事業については、昭和６３年の供用開始（供用開始後３０年以上）で、今回より類似団体の区分が変更となった。変更後においても、経営状況は比較的良好であると判断できる。
　しかし、人口減少等に伴う使用料の減少、処理場の設備更新も見込まれることから、流域下水道への接続の検討する等、中長期的な事業計画による事業運営に取り組む必要がある。
　経営戦略については令和元年度において見直しを予定する。</t>
    <rPh sb="10" eb="12">
      <t>ジギョウ</t>
    </rPh>
    <rPh sb="29" eb="31">
      <t>キョウヨウ</t>
    </rPh>
    <rPh sb="31" eb="34">
      <t>カイシゴ</t>
    </rPh>
    <rPh sb="36" eb="37">
      <t>ネン</t>
    </rPh>
    <rPh sb="37" eb="39">
      <t>イジョウ</t>
    </rPh>
    <rPh sb="42" eb="44">
      <t>コンカイ</t>
    </rPh>
    <rPh sb="51" eb="53">
      <t>クブン</t>
    </rPh>
    <rPh sb="54" eb="56">
      <t>ヘンコウ</t>
    </rPh>
    <rPh sb="61" eb="63">
      <t>ヘンコウ</t>
    </rPh>
    <rPh sb="63" eb="64">
      <t>ゴ</t>
    </rPh>
    <rPh sb="102" eb="103">
      <t>トモナ</t>
    </rPh>
    <rPh sb="104" eb="107">
      <t>シヨウリョウ</t>
    </rPh>
    <rPh sb="108" eb="110">
      <t>ゲンショウ</t>
    </rPh>
    <rPh sb="120" eb="122">
      <t>ミコ</t>
    </rPh>
    <rPh sb="130" eb="132">
      <t>リュウイキ</t>
    </rPh>
    <rPh sb="132" eb="135">
      <t>ゲスイドウ</t>
    </rPh>
    <rPh sb="137" eb="139">
      <t>セツゾク</t>
    </rPh>
    <rPh sb="144" eb="145">
      <t>ナド</t>
    </rPh>
    <rPh sb="146" eb="150">
      <t>チュウチョウキテキ</t>
    </rPh>
    <rPh sb="151" eb="153">
      <t>ジギョウ</t>
    </rPh>
    <rPh sb="153" eb="155">
      <t>ケイカク</t>
    </rPh>
    <rPh sb="158" eb="160">
      <t>ジギョウ</t>
    </rPh>
    <rPh sb="160" eb="162">
      <t>ウンエイ</t>
    </rPh>
    <rPh sb="163" eb="164">
      <t>ト</t>
    </rPh>
    <rPh sb="165" eb="166">
      <t>ク</t>
    </rPh>
    <rPh sb="167" eb="169">
      <t>ヒツヨウ</t>
    </rPh>
    <phoneticPr fontId="1"/>
  </si>
  <si>
    <t>　本市の農業集落排水事業については、昭和６３年の供用開始で、この区域では平成１４年に一部の汚水処理施設で機能強化に伴う設備の更新を実施した。今後、他の処理場も順次設備の更新時期を迎える見込みである。管渠については法定耐用年数が５０年であることから、当面大きな施設更新は見込んでいない。</t>
    <rPh sb="42" eb="44">
      <t>イチブ</t>
    </rPh>
    <rPh sb="45" eb="47">
      <t>オスイ</t>
    </rPh>
    <rPh sb="47" eb="49">
      <t>ショリ</t>
    </rPh>
    <rPh sb="49" eb="51">
      <t>シセツ</t>
    </rPh>
    <rPh sb="99" eb="101">
      <t>カンキョ</t>
    </rPh>
    <phoneticPr fontId="1"/>
  </si>
  <si>
    <t>①収益的収支比率　企業債の償還額が増加していることから指標が悪化しているが、令和４年度以降は、償還額の減少に伴い改善の見込みである。
④企業債残高対事業規模比率 企業債の残高は減少しているが、供用開始から１５～２０年の施設が多く、企業債の償還が半ばであるため、類似団体と比較すると高い数値となっている。
⑤経費回収率、⑥汚水処理原価　類似団体と比較すると良い数値となっている。当市の事業規模が比較的大きいことが影響していると考えられる。
⑦施設利用率　処理施設が比較的大規模であることから、類似団体と比較して施設利用率は高く効率的な運営ができていると判断できる。
⑧水洗化率　類似団体と比較して高い状況であるが、今後も広報等により接続促進に努めていきたいと考えている。</t>
    <rPh sb="13" eb="15">
      <t>ショウカン</t>
    </rPh>
    <rPh sb="15" eb="16">
      <t>ガク</t>
    </rPh>
    <rPh sb="17" eb="19">
      <t>ゾウカ</t>
    </rPh>
    <rPh sb="27" eb="29">
      <t>シヒョウ</t>
    </rPh>
    <rPh sb="30" eb="32">
      <t>アッカ</t>
    </rPh>
    <rPh sb="38" eb="40">
      <t>レイワ</t>
    </rPh>
    <rPh sb="41" eb="43">
      <t>ネンド</t>
    </rPh>
    <rPh sb="43" eb="45">
      <t>イコウ</t>
    </rPh>
    <rPh sb="47" eb="50">
      <t>ショウカンガク</t>
    </rPh>
    <rPh sb="51" eb="53">
      <t>ゲンショウ</t>
    </rPh>
    <rPh sb="54" eb="55">
      <t>トモナ</t>
    </rPh>
    <rPh sb="56" eb="58">
      <t>カイゼン</t>
    </rPh>
    <rPh sb="59" eb="61">
      <t>ミコ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</si>
</sst>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1.e-002</c:v>
                </c:pt>
                <c:pt idx="2">
                  <c:v>2.0499999999999998</c:v>
                </c:pt>
                <c:pt idx="3">
                  <c:v>1.e-002</c:v>
                </c:pt>
                <c:pt idx="4">
                  <c:v>4.e-002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99.06</c:v>
                </c:pt>
                <c:pt idx="1">
                  <c:v>104.58</c:v>
                </c:pt>
                <c:pt idx="2">
                  <c:v>103.56</c:v>
                </c:pt>
                <c:pt idx="3">
                  <c:v>97.78</c:v>
                </c:pt>
                <c:pt idx="4">
                  <c:v>94.8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1428.62</c:v>
                </c:pt>
                <c:pt idx="1">
                  <c:v>1338.75</c:v>
                </c:pt>
                <c:pt idx="2">
                  <c:v>1187.5899999999999</c:v>
                </c:pt>
                <c:pt idx="3">
                  <c:v>1060.0999999999999</c:v>
                </c:pt>
                <c:pt idx="4">
                  <c:v>872.01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1044.8</c:v>
                </c:pt>
                <c:pt idx="1">
                  <c:v>1081.8</c:v>
                </c:pt>
                <c:pt idx="2">
                  <c:v>974.93</c:v>
                </c:pt>
                <c:pt idx="3">
                  <c:v>855.8</c:v>
                </c:pt>
                <c:pt idx="4">
                  <c:v>654.91999999999996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97.03</c:v>
                </c:pt>
                <c:pt idx="1">
                  <c:v>102.04</c:v>
                </c:pt>
                <c:pt idx="2">
                  <c:v>100.41</c:v>
                </c:pt>
                <c:pt idx="3">
                  <c:v>98.65</c:v>
                </c:pt>
                <c:pt idx="4">
                  <c:v>98.96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50.82</c:v>
                </c:pt>
                <c:pt idx="1">
                  <c:v>52.19</c:v>
                </c:pt>
                <c:pt idx="2">
                  <c:v>55.32</c:v>
                </c:pt>
                <c:pt idx="3">
                  <c:v>59.8</c:v>
                </c:pt>
                <c:pt idx="4">
                  <c:v>65.39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174.45</c:v>
                </c:pt>
                <c:pt idx="1">
                  <c:v>166.68</c:v>
                </c:pt>
                <c:pt idx="2">
                  <c:v>169.7</c:v>
                </c:pt>
                <c:pt idx="3">
                  <c:v>172.07</c:v>
                </c:pt>
                <c:pt idx="4">
                  <c:v>172.23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300.52</c:v>
                </c:pt>
                <c:pt idx="1">
                  <c:v>296.14</c:v>
                </c:pt>
                <c:pt idx="2">
                  <c:v>283.17</c:v>
                </c:pt>
                <c:pt idx="3">
                  <c:v>263.76</c:v>
                </c:pt>
                <c:pt idx="4">
                  <c:v>230.88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66.849999999999994</c:v>
                </c:pt>
                <c:pt idx="1">
                  <c:v>63</c:v>
                </c:pt>
                <c:pt idx="2">
                  <c:v>62.55</c:v>
                </c:pt>
                <c:pt idx="3">
                  <c:v>65.260000000000005</c:v>
                </c:pt>
                <c:pt idx="4">
                  <c:v>62.28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53.24</c:v>
                </c:pt>
                <c:pt idx="1">
                  <c:v>52.31</c:v>
                </c:pt>
                <c:pt idx="2">
                  <c:v>60.65</c:v>
                </c:pt>
                <c:pt idx="3">
                  <c:v>51.75</c:v>
                </c:pt>
                <c:pt idx="4">
                  <c:v>56.72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94.8</c:v>
                </c:pt>
                <c:pt idx="1">
                  <c:v>95.36</c:v>
                </c:pt>
                <c:pt idx="2">
                  <c:v>95.56</c:v>
                </c:pt>
                <c:pt idx="3">
                  <c:v>95.79</c:v>
                </c:pt>
                <c:pt idx="4">
                  <c:v>96.16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84.07</c:v>
                </c:pt>
                <c:pt idx="1">
                  <c:v>84.32</c:v>
                </c:pt>
                <c:pt idx="2">
                  <c:v>84.58</c:v>
                </c:pt>
                <c:pt idx="3">
                  <c:v>84.84</c:v>
                </c:pt>
                <c:pt idx="4">
                  <c:v>90.04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【747.76】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【261.46】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U1" workbookViewId="0">
      <selection activeCell="CA8" sqref="CA8"/>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1" t="str">
        <f>データ!$M$6</f>
        <v>非設置</v>
      </c>
      <c r="AE8" s="21"/>
      <c r="AF8" s="21"/>
      <c r="AG8" s="21"/>
      <c r="AH8" s="21"/>
      <c r="AI8" s="21"/>
      <c r="AJ8" s="21"/>
      <c r="AK8" s="3"/>
      <c r="AL8" s="22">
        <f>データ!S6</f>
        <v>48597</v>
      </c>
      <c r="AM8" s="22"/>
      <c r="AN8" s="22"/>
      <c r="AO8" s="22"/>
      <c r="AP8" s="22"/>
      <c r="AQ8" s="22"/>
      <c r="AR8" s="22"/>
      <c r="AS8" s="22"/>
      <c r="AT8" s="7">
        <f>データ!T6</f>
        <v>127.03</v>
      </c>
      <c r="AU8" s="7"/>
      <c r="AV8" s="7"/>
      <c r="AW8" s="7"/>
      <c r="AX8" s="7"/>
      <c r="AY8" s="7"/>
      <c r="AZ8" s="7"/>
      <c r="BA8" s="7"/>
      <c r="BB8" s="7">
        <f>データ!U6</f>
        <v>382.56</v>
      </c>
      <c r="BC8" s="7"/>
      <c r="BD8" s="7"/>
      <c r="BE8" s="7"/>
      <c r="BF8" s="7"/>
      <c r="BG8" s="7"/>
      <c r="BH8" s="7"/>
      <c r="BI8" s="7"/>
      <c r="BJ8" s="3"/>
      <c r="BK8" s="3"/>
      <c r="BL8" s="28" t="s">
        <v>13</v>
      </c>
      <c r="BM8" s="38"/>
      <c r="BN8" s="45"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32</v>
      </c>
      <c r="AM9" s="5"/>
      <c r="AN9" s="5"/>
      <c r="AO9" s="5"/>
      <c r="AP9" s="5"/>
      <c r="AQ9" s="5"/>
      <c r="AR9" s="5"/>
      <c r="AS9" s="5"/>
      <c r="AT9" s="5" t="s">
        <v>33</v>
      </c>
      <c r="AU9" s="5"/>
      <c r="AV9" s="5"/>
      <c r="AW9" s="5"/>
      <c r="AX9" s="5"/>
      <c r="AY9" s="5"/>
      <c r="AZ9" s="5"/>
      <c r="BA9" s="5"/>
      <c r="BB9" s="5" t="s">
        <v>36</v>
      </c>
      <c r="BC9" s="5"/>
      <c r="BD9" s="5"/>
      <c r="BE9" s="5"/>
      <c r="BF9" s="5"/>
      <c r="BG9" s="5"/>
      <c r="BH9" s="5"/>
      <c r="BI9" s="5"/>
      <c r="BJ9" s="3"/>
      <c r="BK9" s="3"/>
      <c r="BL9" s="29" t="s">
        <v>37</v>
      </c>
      <c r="BM9" s="39"/>
      <c r="BN9" s="46" t="s">
        <v>39</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10.53</v>
      </c>
      <c r="Q10" s="7"/>
      <c r="R10" s="7"/>
      <c r="S10" s="7"/>
      <c r="T10" s="7"/>
      <c r="U10" s="7"/>
      <c r="V10" s="7"/>
      <c r="W10" s="7">
        <f>データ!Q6</f>
        <v>84.94</v>
      </c>
      <c r="X10" s="7"/>
      <c r="Y10" s="7"/>
      <c r="Z10" s="7"/>
      <c r="AA10" s="7"/>
      <c r="AB10" s="7"/>
      <c r="AC10" s="7"/>
      <c r="AD10" s="22">
        <f>データ!R6</f>
        <v>3240</v>
      </c>
      <c r="AE10" s="22"/>
      <c r="AF10" s="22"/>
      <c r="AG10" s="22"/>
      <c r="AH10" s="22"/>
      <c r="AI10" s="22"/>
      <c r="AJ10" s="22"/>
      <c r="AK10" s="2"/>
      <c r="AL10" s="22">
        <f>データ!V6</f>
        <v>5106</v>
      </c>
      <c r="AM10" s="22"/>
      <c r="AN10" s="22"/>
      <c r="AO10" s="22"/>
      <c r="AP10" s="22"/>
      <c r="AQ10" s="22"/>
      <c r="AR10" s="22"/>
      <c r="AS10" s="22"/>
      <c r="AT10" s="7">
        <f>データ!W6</f>
        <v>2.16</v>
      </c>
      <c r="AU10" s="7"/>
      <c r="AV10" s="7"/>
      <c r="AW10" s="7"/>
      <c r="AX10" s="7"/>
      <c r="AY10" s="7"/>
      <c r="AZ10" s="7"/>
      <c r="BA10" s="7"/>
      <c r="BB10" s="7">
        <f>データ!X6</f>
        <v>2363.89</v>
      </c>
      <c r="BC10" s="7"/>
      <c r="BD10" s="7"/>
      <c r="BE10" s="7"/>
      <c r="BF10" s="7"/>
      <c r="BG10" s="7"/>
      <c r="BH10" s="7"/>
      <c r="BI10" s="7"/>
      <c r="BJ10" s="2"/>
      <c r="BK10" s="2"/>
      <c r="BL10" s="30" t="s">
        <v>40</v>
      </c>
      <c r="BM10" s="40"/>
      <c r="BN10" s="47" t="s">
        <v>31</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110</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45</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109</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108</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46</v>
      </c>
    </row>
    <row r="84" spans="1:78">
      <c r="C84" s="2"/>
    </row>
    <row r="85" spans="1:78" hidden="1">
      <c r="B85" s="12" t="s">
        <v>47</v>
      </c>
      <c r="C85" s="12"/>
      <c r="D85" s="12"/>
      <c r="E85" s="12" t="s">
        <v>49</v>
      </c>
      <c r="F85" s="12" t="s">
        <v>50</v>
      </c>
      <c r="G85" s="12" t="s">
        <v>51</v>
      </c>
      <c r="H85" s="12" t="s">
        <v>44</v>
      </c>
      <c r="I85" s="12" t="s">
        <v>9</v>
      </c>
      <c r="J85" s="12" t="s">
        <v>52</v>
      </c>
      <c r="K85" s="12" t="s">
        <v>53</v>
      </c>
      <c r="L85" s="12" t="s">
        <v>35</v>
      </c>
      <c r="M85" s="12" t="s">
        <v>38</v>
      </c>
      <c r="N85" s="12" t="s">
        <v>54</v>
      </c>
      <c r="O85" s="12" t="s">
        <v>56</v>
      </c>
    </row>
    <row r="86" spans="1:78" hidden="1">
      <c r="B86" s="12"/>
      <c r="C86" s="12"/>
      <c r="D86" s="12"/>
      <c r="E86" s="12" t="str">
        <f>データ!AI6</f>
        <v/>
      </c>
      <c r="F86" s="12" t="s">
        <v>41</v>
      </c>
      <c r="G86" s="12" t="s">
        <v>41</v>
      </c>
      <c r="H86" s="12" t="str">
        <f>データ!BP6</f>
        <v>【747.76】</v>
      </c>
      <c r="I86" s="12" t="str">
        <f>データ!CA6</f>
        <v>【59.51】</v>
      </c>
      <c r="J86" s="12" t="str">
        <f>データ!CL6</f>
        <v>【261.46】</v>
      </c>
      <c r="K86" s="12" t="str">
        <f>データ!CW6</f>
        <v>【52.23】</v>
      </c>
      <c r="L86" s="12" t="str">
        <f>データ!DH6</f>
        <v>【85.82】</v>
      </c>
      <c r="M86" s="12" t="s">
        <v>41</v>
      </c>
      <c r="N86" s="12" t="s">
        <v>41</v>
      </c>
      <c r="O86" s="12" t="str">
        <f>データ!EO6</f>
        <v>【0.02】</v>
      </c>
    </row>
  </sheetData>
  <sheetProtection algorithmName="SHA-512" hashValue="6UA5QQkLNzLue3gsw6vtZjxiPN0izq/GkV0q5njTy5fhbE1rqKL17raD6ah+HRX2Lh/ySFBgwpLlMKyBzgnRZQ==" saltValue="klp1uxOplcdTjQ/vnrcxv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0"/>
  <sheetViews>
    <sheetView showGridLines="0" workbookViewId="0"/>
  </sheetViews>
  <sheetFormatPr defaultRowHeight="13.5"/>
  <cols>
    <col min="2" max="144" width="11.875" customWidth="1"/>
  </cols>
  <sheetData>
    <row r="1" spans="1:145">
      <c r="A1" t="s">
        <v>57</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59</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34</v>
      </c>
      <c r="C3" s="62" t="s">
        <v>61</v>
      </c>
      <c r="D3" s="62" t="s">
        <v>62</v>
      </c>
      <c r="E3" s="62" t="s">
        <v>5</v>
      </c>
      <c r="F3" s="62" t="s">
        <v>4</v>
      </c>
      <c r="G3" s="62" t="s">
        <v>27</v>
      </c>
      <c r="H3" s="68" t="s">
        <v>58</v>
      </c>
      <c r="I3" s="71"/>
      <c r="J3" s="71"/>
      <c r="K3" s="71"/>
      <c r="L3" s="71"/>
      <c r="M3" s="71"/>
      <c r="N3" s="71"/>
      <c r="O3" s="71"/>
      <c r="P3" s="71"/>
      <c r="Q3" s="71"/>
      <c r="R3" s="71"/>
      <c r="S3" s="71"/>
      <c r="T3" s="71"/>
      <c r="U3" s="71"/>
      <c r="V3" s="71"/>
      <c r="W3" s="71"/>
      <c r="X3" s="76"/>
      <c r="Y3" s="79" t="s">
        <v>55</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11</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63</v>
      </c>
      <c r="B4" s="63"/>
      <c r="C4" s="63"/>
      <c r="D4" s="63"/>
      <c r="E4" s="63"/>
      <c r="F4" s="63"/>
      <c r="G4" s="63"/>
      <c r="H4" s="69"/>
      <c r="I4" s="72"/>
      <c r="J4" s="72"/>
      <c r="K4" s="72"/>
      <c r="L4" s="72"/>
      <c r="M4" s="72"/>
      <c r="N4" s="72"/>
      <c r="O4" s="72"/>
      <c r="P4" s="72"/>
      <c r="Q4" s="72"/>
      <c r="R4" s="72"/>
      <c r="S4" s="72"/>
      <c r="T4" s="72"/>
      <c r="U4" s="72"/>
      <c r="V4" s="72"/>
      <c r="W4" s="72"/>
      <c r="X4" s="77"/>
      <c r="Y4" s="80" t="s">
        <v>26</v>
      </c>
      <c r="Z4" s="80"/>
      <c r="AA4" s="80"/>
      <c r="AB4" s="80"/>
      <c r="AC4" s="80"/>
      <c r="AD4" s="80"/>
      <c r="AE4" s="80"/>
      <c r="AF4" s="80"/>
      <c r="AG4" s="80"/>
      <c r="AH4" s="80"/>
      <c r="AI4" s="80"/>
      <c r="AJ4" s="80" t="s">
        <v>48</v>
      </c>
      <c r="AK4" s="80"/>
      <c r="AL4" s="80"/>
      <c r="AM4" s="80"/>
      <c r="AN4" s="80"/>
      <c r="AO4" s="80"/>
      <c r="AP4" s="80"/>
      <c r="AQ4" s="80"/>
      <c r="AR4" s="80"/>
      <c r="AS4" s="80"/>
      <c r="AT4" s="80"/>
      <c r="AU4" s="80" t="s">
        <v>29</v>
      </c>
      <c r="AV4" s="80"/>
      <c r="AW4" s="80"/>
      <c r="AX4" s="80"/>
      <c r="AY4" s="80"/>
      <c r="AZ4" s="80"/>
      <c r="BA4" s="80"/>
      <c r="BB4" s="80"/>
      <c r="BC4" s="80"/>
      <c r="BD4" s="80"/>
      <c r="BE4" s="80"/>
      <c r="BF4" s="80" t="s">
        <v>65</v>
      </c>
      <c r="BG4" s="80"/>
      <c r="BH4" s="80"/>
      <c r="BI4" s="80"/>
      <c r="BJ4" s="80"/>
      <c r="BK4" s="80"/>
      <c r="BL4" s="80"/>
      <c r="BM4" s="80"/>
      <c r="BN4" s="80"/>
      <c r="BO4" s="80"/>
      <c r="BP4" s="80"/>
      <c r="BQ4" s="80" t="s">
        <v>15</v>
      </c>
      <c r="BR4" s="80"/>
      <c r="BS4" s="80"/>
      <c r="BT4" s="80"/>
      <c r="BU4" s="80"/>
      <c r="BV4" s="80"/>
      <c r="BW4" s="80"/>
      <c r="BX4" s="80"/>
      <c r="BY4" s="80"/>
      <c r="BZ4" s="80"/>
      <c r="CA4" s="80"/>
      <c r="CB4" s="80" t="s">
        <v>64</v>
      </c>
      <c r="CC4" s="80"/>
      <c r="CD4" s="80"/>
      <c r="CE4" s="80"/>
      <c r="CF4" s="80"/>
      <c r="CG4" s="80"/>
      <c r="CH4" s="80"/>
      <c r="CI4" s="80"/>
      <c r="CJ4" s="80"/>
      <c r="CK4" s="80"/>
      <c r="CL4" s="80"/>
      <c r="CM4" s="80" t="s">
        <v>1</v>
      </c>
      <c r="CN4" s="80"/>
      <c r="CO4" s="80"/>
      <c r="CP4" s="80"/>
      <c r="CQ4" s="80"/>
      <c r="CR4" s="80"/>
      <c r="CS4" s="80"/>
      <c r="CT4" s="80"/>
      <c r="CU4" s="80"/>
      <c r="CV4" s="80"/>
      <c r="CW4" s="80"/>
      <c r="CX4" s="80" t="s">
        <v>66</v>
      </c>
      <c r="CY4" s="80"/>
      <c r="CZ4" s="80"/>
      <c r="DA4" s="80"/>
      <c r="DB4" s="80"/>
      <c r="DC4" s="80"/>
      <c r="DD4" s="80"/>
      <c r="DE4" s="80"/>
      <c r="DF4" s="80"/>
      <c r="DG4" s="80"/>
      <c r="DH4" s="80"/>
      <c r="DI4" s="80" t="s">
        <v>67</v>
      </c>
      <c r="DJ4" s="80"/>
      <c r="DK4" s="80"/>
      <c r="DL4" s="80"/>
      <c r="DM4" s="80"/>
      <c r="DN4" s="80"/>
      <c r="DO4" s="80"/>
      <c r="DP4" s="80"/>
      <c r="DQ4" s="80"/>
      <c r="DR4" s="80"/>
      <c r="DS4" s="80"/>
      <c r="DT4" s="80" t="s">
        <v>68</v>
      </c>
      <c r="DU4" s="80"/>
      <c r="DV4" s="80"/>
      <c r="DW4" s="80"/>
      <c r="DX4" s="80"/>
      <c r="DY4" s="80"/>
      <c r="DZ4" s="80"/>
      <c r="EA4" s="80"/>
      <c r="EB4" s="80"/>
      <c r="EC4" s="80"/>
      <c r="ED4" s="80"/>
      <c r="EE4" s="80" t="s">
        <v>69</v>
      </c>
      <c r="EF4" s="80"/>
      <c r="EG4" s="80"/>
      <c r="EH4" s="80"/>
      <c r="EI4" s="80"/>
      <c r="EJ4" s="80"/>
      <c r="EK4" s="80"/>
      <c r="EL4" s="80"/>
      <c r="EM4" s="80"/>
      <c r="EN4" s="80"/>
      <c r="EO4" s="80"/>
    </row>
    <row r="5" spans="1:145">
      <c r="A5" s="60" t="s">
        <v>70</v>
      </c>
      <c r="B5" s="64"/>
      <c r="C5" s="64"/>
      <c r="D5" s="64"/>
      <c r="E5" s="64"/>
      <c r="F5" s="64"/>
      <c r="G5" s="64"/>
      <c r="H5" s="70" t="s">
        <v>60</v>
      </c>
      <c r="I5" s="70" t="s">
        <v>71</v>
      </c>
      <c r="J5" s="70" t="s">
        <v>72</v>
      </c>
      <c r="K5" s="70" t="s">
        <v>73</v>
      </c>
      <c r="L5" s="70" t="s">
        <v>74</v>
      </c>
      <c r="M5" s="70" t="s">
        <v>6</v>
      </c>
      <c r="N5" s="70" t="s">
        <v>75</v>
      </c>
      <c r="O5" s="70" t="s">
        <v>76</v>
      </c>
      <c r="P5" s="70" t="s">
        <v>77</v>
      </c>
      <c r="Q5" s="70" t="s">
        <v>78</v>
      </c>
      <c r="R5" s="70" t="s">
        <v>79</v>
      </c>
      <c r="S5" s="70" t="s">
        <v>80</v>
      </c>
      <c r="T5" s="70" t="s">
        <v>81</v>
      </c>
      <c r="U5" s="70" t="s">
        <v>0</v>
      </c>
      <c r="V5" s="70" t="s">
        <v>2</v>
      </c>
      <c r="W5" s="70" t="s">
        <v>82</v>
      </c>
      <c r="X5" s="70" t="s">
        <v>83</v>
      </c>
      <c r="Y5" s="70" t="s">
        <v>84</v>
      </c>
      <c r="Z5" s="70" t="s">
        <v>85</v>
      </c>
      <c r="AA5" s="70" t="s">
        <v>86</v>
      </c>
      <c r="AB5" s="70" t="s">
        <v>87</v>
      </c>
      <c r="AC5" s="70" t="s">
        <v>88</v>
      </c>
      <c r="AD5" s="70" t="s">
        <v>90</v>
      </c>
      <c r="AE5" s="70" t="s">
        <v>91</v>
      </c>
      <c r="AF5" s="70" t="s">
        <v>92</v>
      </c>
      <c r="AG5" s="70" t="s">
        <v>93</v>
      </c>
      <c r="AH5" s="70" t="s">
        <v>94</v>
      </c>
      <c r="AI5" s="70" t="s">
        <v>47</v>
      </c>
      <c r="AJ5" s="70" t="s">
        <v>84</v>
      </c>
      <c r="AK5" s="70" t="s">
        <v>85</v>
      </c>
      <c r="AL5" s="70" t="s">
        <v>86</v>
      </c>
      <c r="AM5" s="70" t="s">
        <v>87</v>
      </c>
      <c r="AN5" s="70" t="s">
        <v>88</v>
      </c>
      <c r="AO5" s="70" t="s">
        <v>90</v>
      </c>
      <c r="AP5" s="70" t="s">
        <v>91</v>
      </c>
      <c r="AQ5" s="70" t="s">
        <v>92</v>
      </c>
      <c r="AR5" s="70" t="s">
        <v>93</v>
      </c>
      <c r="AS5" s="70" t="s">
        <v>94</v>
      </c>
      <c r="AT5" s="70" t="s">
        <v>89</v>
      </c>
      <c r="AU5" s="70" t="s">
        <v>84</v>
      </c>
      <c r="AV5" s="70" t="s">
        <v>85</v>
      </c>
      <c r="AW5" s="70" t="s">
        <v>86</v>
      </c>
      <c r="AX5" s="70" t="s">
        <v>87</v>
      </c>
      <c r="AY5" s="70" t="s">
        <v>88</v>
      </c>
      <c r="AZ5" s="70" t="s">
        <v>90</v>
      </c>
      <c r="BA5" s="70" t="s">
        <v>91</v>
      </c>
      <c r="BB5" s="70" t="s">
        <v>92</v>
      </c>
      <c r="BC5" s="70" t="s">
        <v>93</v>
      </c>
      <c r="BD5" s="70" t="s">
        <v>94</v>
      </c>
      <c r="BE5" s="70" t="s">
        <v>89</v>
      </c>
      <c r="BF5" s="70" t="s">
        <v>84</v>
      </c>
      <c r="BG5" s="70" t="s">
        <v>85</v>
      </c>
      <c r="BH5" s="70" t="s">
        <v>86</v>
      </c>
      <c r="BI5" s="70" t="s">
        <v>87</v>
      </c>
      <c r="BJ5" s="70" t="s">
        <v>88</v>
      </c>
      <c r="BK5" s="70" t="s">
        <v>90</v>
      </c>
      <c r="BL5" s="70" t="s">
        <v>91</v>
      </c>
      <c r="BM5" s="70" t="s">
        <v>92</v>
      </c>
      <c r="BN5" s="70" t="s">
        <v>93</v>
      </c>
      <c r="BO5" s="70" t="s">
        <v>94</v>
      </c>
      <c r="BP5" s="70" t="s">
        <v>89</v>
      </c>
      <c r="BQ5" s="70" t="s">
        <v>84</v>
      </c>
      <c r="BR5" s="70" t="s">
        <v>85</v>
      </c>
      <c r="BS5" s="70" t="s">
        <v>86</v>
      </c>
      <c r="BT5" s="70" t="s">
        <v>87</v>
      </c>
      <c r="BU5" s="70" t="s">
        <v>88</v>
      </c>
      <c r="BV5" s="70" t="s">
        <v>90</v>
      </c>
      <c r="BW5" s="70" t="s">
        <v>91</v>
      </c>
      <c r="BX5" s="70" t="s">
        <v>92</v>
      </c>
      <c r="BY5" s="70" t="s">
        <v>93</v>
      </c>
      <c r="BZ5" s="70" t="s">
        <v>94</v>
      </c>
      <c r="CA5" s="70" t="s">
        <v>89</v>
      </c>
      <c r="CB5" s="70" t="s">
        <v>84</v>
      </c>
      <c r="CC5" s="70" t="s">
        <v>85</v>
      </c>
      <c r="CD5" s="70" t="s">
        <v>86</v>
      </c>
      <c r="CE5" s="70" t="s">
        <v>87</v>
      </c>
      <c r="CF5" s="70" t="s">
        <v>88</v>
      </c>
      <c r="CG5" s="70" t="s">
        <v>90</v>
      </c>
      <c r="CH5" s="70" t="s">
        <v>91</v>
      </c>
      <c r="CI5" s="70" t="s">
        <v>92</v>
      </c>
      <c r="CJ5" s="70" t="s">
        <v>93</v>
      </c>
      <c r="CK5" s="70" t="s">
        <v>94</v>
      </c>
      <c r="CL5" s="70" t="s">
        <v>89</v>
      </c>
      <c r="CM5" s="70" t="s">
        <v>84</v>
      </c>
      <c r="CN5" s="70" t="s">
        <v>85</v>
      </c>
      <c r="CO5" s="70" t="s">
        <v>86</v>
      </c>
      <c r="CP5" s="70" t="s">
        <v>87</v>
      </c>
      <c r="CQ5" s="70" t="s">
        <v>88</v>
      </c>
      <c r="CR5" s="70" t="s">
        <v>90</v>
      </c>
      <c r="CS5" s="70" t="s">
        <v>91</v>
      </c>
      <c r="CT5" s="70" t="s">
        <v>92</v>
      </c>
      <c r="CU5" s="70" t="s">
        <v>93</v>
      </c>
      <c r="CV5" s="70" t="s">
        <v>94</v>
      </c>
      <c r="CW5" s="70" t="s">
        <v>89</v>
      </c>
      <c r="CX5" s="70" t="s">
        <v>84</v>
      </c>
      <c r="CY5" s="70" t="s">
        <v>85</v>
      </c>
      <c r="CZ5" s="70" t="s">
        <v>86</v>
      </c>
      <c r="DA5" s="70" t="s">
        <v>87</v>
      </c>
      <c r="DB5" s="70" t="s">
        <v>88</v>
      </c>
      <c r="DC5" s="70" t="s">
        <v>90</v>
      </c>
      <c r="DD5" s="70" t="s">
        <v>91</v>
      </c>
      <c r="DE5" s="70" t="s">
        <v>92</v>
      </c>
      <c r="DF5" s="70" t="s">
        <v>93</v>
      </c>
      <c r="DG5" s="70" t="s">
        <v>94</v>
      </c>
      <c r="DH5" s="70" t="s">
        <v>89</v>
      </c>
      <c r="DI5" s="70" t="s">
        <v>84</v>
      </c>
      <c r="DJ5" s="70" t="s">
        <v>85</v>
      </c>
      <c r="DK5" s="70" t="s">
        <v>86</v>
      </c>
      <c r="DL5" s="70" t="s">
        <v>87</v>
      </c>
      <c r="DM5" s="70" t="s">
        <v>88</v>
      </c>
      <c r="DN5" s="70" t="s">
        <v>90</v>
      </c>
      <c r="DO5" s="70" t="s">
        <v>91</v>
      </c>
      <c r="DP5" s="70" t="s">
        <v>92</v>
      </c>
      <c r="DQ5" s="70" t="s">
        <v>93</v>
      </c>
      <c r="DR5" s="70" t="s">
        <v>94</v>
      </c>
      <c r="DS5" s="70" t="s">
        <v>89</v>
      </c>
      <c r="DT5" s="70" t="s">
        <v>84</v>
      </c>
      <c r="DU5" s="70" t="s">
        <v>85</v>
      </c>
      <c r="DV5" s="70" t="s">
        <v>86</v>
      </c>
      <c r="DW5" s="70" t="s">
        <v>87</v>
      </c>
      <c r="DX5" s="70" t="s">
        <v>88</v>
      </c>
      <c r="DY5" s="70" t="s">
        <v>90</v>
      </c>
      <c r="DZ5" s="70" t="s">
        <v>91</v>
      </c>
      <c r="EA5" s="70" t="s">
        <v>92</v>
      </c>
      <c r="EB5" s="70" t="s">
        <v>93</v>
      </c>
      <c r="EC5" s="70" t="s">
        <v>94</v>
      </c>
      <c r="ED5" s="70" t="s">
        <v>89</v>
      </c>
      <c r="EE5" s="70" t="s">
        <v>84</v>
      </c>
      <c r="EF5" s="70" t="s">
        <v>85</v>
      </c>
      <c r="EG5" s="70" t="s">
        <v>86</v>
      </c>
      <c r="EH5" s="70" t="s">
        <v>87</v>
      </c>
      <c r="EI5" s="70" t="s">
        <v>88</v>
      </c>
      <c r="EJ5" s="70" t="s">
        <v>90</v>
      </c>
      <c r="EK5" s="70" t="s">
        <v>91</v>
      </c>
      <c r="EL5" s="70" t="s">
        <v>92</v>
      </c>
      <c r="EM5" s="70" t="s">
        <v>93</v>
      </c>
      <c r="EN5" s="70" t="s">
        <v>94</v>
      </c>
      <c r="EO5" s="70" t="s">
        <v>89</v>
      </c>
    </row>
    <row r="6" spans="1:145" s="59" customFormat="1">
      <c r="A6" s="60" t="s">
        <v>95</v>
      </c>
      <c r="B6" s="65">
        <f t="shared" ref="B6:X6" si="1">B7</f>
        <v>2018</v>
      </c>
      <c r="C6" s="65">
        <f t="shared" si="1"/>
        <v>162086</v>
      </c>
      <c r="D6" s="65">
        <f t="shared" si="1"/>
        <v>47</v>
      </c>
      <c r="E6" s="65">
        <f t="shared" si="1"/>
        <v>17</v>
      </c>
      <c r="F6" s="65">
        <f t="shared" si="1"/>
        <v>5</v>
      </c>
      <c r="G6" s="65">
        <f t="shared" si="1"/>
        <v>0</v>
      </c>
      <c r="H6" s="65" t="str">
        <f t="shared" si="1"/>
        <v>富山県　砺波市</v>
      </c>
      <c r="I6" s="65" t="str">
        <f t="shared" si="1"/>
        <v>法非適用</v>
      </c>
      <c r="J6" s="65" t="str">
        <f t="shared" si="1"/>
        <v>下水道事業</v>
      </c>
      <c r="K6" s="65" t="str">
        <f t="shared" si="1"/>
        <v>農業集落排水</v>
      </c>
      <c r="L6" s="65" t="str">
        <f t="shared" si="1"/>
        <v>F1</v>
      </c>
      <c r="M6" s="65" t="str">
        <f t="shared" si="1"/>
        <v>非設置</v>
      </c>
      <c r="N6" s="73" t="str">
        <f t="shared" si="1"/>
        <v>-</v>
      </c>
      <c r="O6" s="73" t="str">
        <f t="shared" si="1"/>
        <v>該当数値なし</v>
      </c>
      <c r="P6" s="73">
        <f t="shared" si="1"/>
        <v>10.53</v>
      </c>
      <c r="Q6" s="73">
        <f t="shared" si="1"/>
        <v>84.94</v>
      </c>
      <c r="R6" s="73">
        <f t="shared" si="1"/>
        <v>3240</v>
      </c>
      <c r="S6" s="73">
        <f t="shared" si="1"/>
        <v>48597</v>
      </c>
      <c r="T6" s="73">
        <f t="shared" si="1"/>
        <v>127.03</v>
      </c>
      <c r="U6" s="73">
        <f t="shared" si="1"/>
        <v>382.56</v>
      </c>
      <c r="V6" s="73">
        <f t="shared" si="1"/>
        <v>5106</v>
      </c>
      <c r="W6" s="73">
        <f t="shared" si="1"/>
        <v>2.16</v>
      </c>
      <c r="X6" s="73">
        <f t="shared" si="1"/>
        <v>2363.89</v>
      </c>
      <c r="Y6" s="81">
        <f t="shared" ref="Y6:AH6" si="2">IF(Y7="",NA(),Y7)</f>
        <v>99.06</v>
      </c>
      <c r="Z6" s="81">
        <f t="shared" si="2"/>
        <v>104.58</v>
      </c>
      <c r="AA6" s="81">
        <f t="shared" si="2"/>
        <v>103.56</v>
      </c>
      <c r="AB6" s="81">
        <f t="shared" si="2"/>
        <v>97.78</v>
      </c>
      <c r="AC6" s="81">
        <f t="shared" si="2"/>
        <v>94.8</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1428.62</v>
      </c>
      <c r="BG6" s="81">
        <f t="shared" si="5"/>
        <v>1338.75</v>
      </c>
      <c r="BH6" s="81">
        <f t="shared" si="5"/>
        <v>1187.5899999999999</v>
      </c>
      <c r="BI6" s="81">
        <f t="shared" si="5"/>
        <v>1060.0999999999999</v>
      </c>
      <c r="BJ6" s="81">
        <f t="shared" si="5"/>
        <v>872.01</v>
      </c>
      <c r="BK6" s="81">
        <f t="shared" si="5"/>
        <v>1044.8</v>
      </c>
      <c r="BL6" s="81">
        <f t="shared" si="5"/>
        <v>1081.8</v>
      </c>
      <c r="BM6" s="81">
        <f t="shared" si="5"/>
        <v>974.93</v>
      </c>
      <c r="BN6" s="81">
        <f t="shared" si="5"/>
        <v>855.8</v>
      </c>
      <c r="BO6" s="81">
        <f t="shared" si="5"/>
        <v>654.91999999999996</v>
      </c>
      <c r="BP6" s="73" t="str">
        <f>IF(BP7="","",IF(BP7="-","【-】","【"&amp;SUBSTITUTE(TEXT(BP7,"#,##0.00"),"-","△")&amp;"】"))</f>
        <v>【747.76】</v>
      </c>
      <c r="BQ6" s="81">
        <f t="shared" ref="BQ6:BZ6" si="6">IF(BQ7="",NA(),BQ7)</f>
        <v>97.03</v>
      </c>
      <c r="BR6" s="81">
        <f t="shared" si="6"/>
        <v>102.04</v>
      </c>
      <c r="BS6" s="81">
        <f t="shared" si="6"/>
        <v>100.41</v>
      </c>
      <c r="BT6" s="81">
        <f t="shared" si="6"/>
        <v>98.65</v>
      </c>
      <c r="BU6" s="81">
        <f t="shared" si="6"/>
        <v>98.96</v>
      </c>
      <c r="BV6" s="81">
        <f t="shared" si="6"/>
        <v>50.82</v>
      </c>
      <c r="BW6" s="81">
        <f t="shared" si="6"/>
        <v>52.19</v>
      </c>
      <c r="BX6" s="81">
        <f t="shared" si="6"/>
        <v>55.32</v>
      </c>
      <c r="BY6" s="81">
        <f t="shared" si="6"/>
        <v>59.8</v>
      </c>
      <c r="BZ6" s="81">
        <f t="shared" si="6"/>
        <v>65.39</v>
      </c>
      <c r="CA6" s="73" t="str">
        <f>IF(CA7="","",IF(CA7="-","【-】","【"&amp;SUBSTITUTE(TEXT(CA7,"#,##0.00"),"-","△")&amp;"】"))</f>
        <v>【59.51】</v>
      </c>
      <c r="CB6" s="81">
        <f t="shared" ref="CB6:CK6" si="7">IF(CB7="",NA(),CB7)</f>
        <v>174.45</v>
      </c>
      <c r="CC6" s="81">
        <f t="shared" si="7"/>
        <v>166.68</v>
      </c>
      <c r="CD6" s="81">
        <f t="shared" si="7"/>
        <v>169.7</v>
      </c>
      <c r="CE6" s="81">
        <f t="shared" si="7"/>
        <v>172.07</v>
      </c>
      <c r="CF6" s="81">
        <f t="shared" si="7"/>
        <v>172.23</v>
      </c>
      <c r="CG6" s="81">
        <f t="shared" si="7"/>
        <v>300.52</v>
      </c>
      <c r="CH6" s="81">
        <f t="shared" si="7"/>
        <v>296.14</v>
      </c>
      <c r="CI6" s="81">
        <f t="shared" si="7"/>
        <v>283.17</v>
      </c>
      <c r="CJ6" s="81">
        <f t="shared" si="7"/>
        <v>263.76</v>
      </c>
      <c r="CK6" s="81">
        <f t="shared" si="7"/>
        <v>230.88</v>
      </c>
      <c r="CL6" s="73" t="str">
        <f>IF(CL7="","",IF(CL7="-","【-】","【"&amp;SUBSTITUTE(TEXT(CL7,"#,##0.00"),"-","△")&amp;"】"))</f>
        <v>【261.46】</v>
      </c>
      <c r="CM6" s="81">
        <f t="shared" ref="CM6:CV6" si="8">IF(CM7="",NA(),CM7)</f>
        <v>66.849999999999994</v>
      </c>
      <c r="CN6" s="81">
        <f t="shared" si="8"/>
        <v>63</v>
      </c>
      <c r="CO6" s="81">
        <f t="shared" si="8"/>
        <v>62.55</v>
      </c>
      <c r="CP6" s="81">
        <f t="shared" si="8"/>
        <v>65.260000000000005</v>
      </c>
      <c r="CQ6" s="81">
        <f t="shared" si="8"/>
        <v>62.28</v>
      </c>
      <c r="CR6" s="81">
        <f t="shared" si="8"/>
        <v>53.24</v>
      </c>
      <c r="CS6" s="81">
        <f t="shared" si="8"/>
        <v>52.31</v>
      </c>
      <c r="CT6" s="81">
        <f t="shared" si="8"/>
        <v>60.65</v>
      </c>
      <c r="CU6" s="81">
        <f t="shared" si="8"/>
        <v>51.75</v>
      </c>
      <c r="CV6" s="81">
        <f t="shared" si="8"/>
        <v>56.72</v>
      </c>
      <c r="CW6" s="73" t="str">
        <f>IF(CW7="","",IF(CW7="-","【-】","【"&amp;SUBSTITUTE(TEXT(CW7,"#,##0.00"),"-","△")&amp;"】"))</f>
        <v>【52.23】</v>
      </c>
      <c r="CX6" s="81">
        <f t="shared" ref="CX6:DG6" si="9">IF(CX7="",NA(),CX7)</f>
        <v>94.8</v>
      </c>
      <c r="CY6" s="81">
        <f t="shared" si="9"/>
        <v>95.36</v>
      </c>
      <c r="CZ6" s="81">
        <f t="shared" si="9"/>
        <v>95.56</v>
      </c>
      <c r="DA6" s="81">
        <f t="shared" si="9"/>
        <v>95.79</v>
      </c>
      <c r="DB6" s="81">
        <f t="shared" si="9"/>
        <v>96.16</v>
      </c>
      <c r="DC6" s="81">
        <f t="shared" si="9"/>
        <v>84.07</v>
      </c>
      <c r="DD6" s="81">
        <f t="shared" si="9"/>
        <v>84.32</v>
      </c>
      <c r="DE6" s="81">
        <f t="shared" si="9"/>
        <v>84.58</v>
      </c>
      <c r="DF6" s="81">
        <f t="shared" si="9"/>
        <v>84.84</v>
      </c>
      <c r="DG6" s="81">
        <f t="shared" si="9"/>
        <v>90.04</v>
      </c>
      <c r="DH6" s="73" t="str">
        <f>IF(DH7="","",IF(DH7="-","【-】","【"&amp;SUBSTITUTE(TEXT(DH7,"#,##0.00"),"-","△")&amp;"】"))</f>
        <v>【85.82】</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2.e-002</v>
      </c>
      <c r="EK6" s="81">
        <f t="shared" si="12"/>
        <v>1.e-002</v>
      </c>
      <c r="EL6" s="81">
        <f t="shared" si="12"/>
        <v>2.0499999999999998</v>
      </c>
      <c r="EM6" s="81">
        <f t="shared" si="12"/>
        <v>1.e-002</v>
      </c>
      <c r="EN6" s="81">
        <f t="shared" si="12"/>
        <v>4.e-002</v>
      </c>
      <c r="EO6" s="73" t="str">
        <f>IF(EO7="","",IF(EO7="-","【-】","【"&amp;SUBSTITUTE(TEXT(EO7,"#,##0.00"),"-","△")&amp;"】"))</f>
        <v>【0.02】</v>
      </c>
    </row>
    <row r="7" spans="1:145" s="59" customFormat="1">
      <c r="A7" s="60"/>
      <c r="B7" s="66">
        <v>2018</v>
      </c>
      <c r="C7" s="66">
        <v>162086</v>
      </c>
      <c r="D7" s="66">
        <v>47</v>
      </c>
      <c r="E7" s="66">
        <v>17</v>
      </c>
      <c r="F7" s="66">
        <v>5</v>
      </c>
      <c r="G7" s="66">
        <v>0</v>
      </c>
      <c r="H7" s="66" t="s">
        <v>96</v>
      </c>
      <c r="I7" s="66" t="s">
        <v>97</v>
      </c>
      <c r="J7" s="66" t="s">
        <v>98</v>
      </c>
      <c r="K7" s="66" t="s">
        <v>99</v>
      </c>
      <c r="L7" s="66" t="s">
        <v>100</v>
      </c>
      <c r="M7" s="66" t="s">
        <v>101</v>
      </c>
      <c r="N7" s="74" t="s">
        <v>41</v>
      </c>
      <c r="O7" s="74" t="s">
        <v>102</v>
      </c>
      <c r="P7" s="74">
        <v>10.53</v>
      </c>
      <c r="Q7" s="74">
        <v>84.94</v>
      </c>
      <c r="R7" s="74">
        <v>3240</v>
      </c>
      <c r="S7" s="74">
        <v>48597</v>
      </c>
      <c r="T7" s="74">
        <v>127.03</v>
      </c>
      <c r="U7" s="74">
        <v>382.56</v>
      </c>
      <c r="V7" s="74">
        <v>5106</v>
      </c>
      <c r="W7" s="74">
        <v>2.16</v>
      </c>
      <c r="X7" s="74">
        <v>2363.89</v>
      </c>
      <c r="Y7" s="74">
        <v>99.06</v>
      </c>
      <c r="Z7" s="74">
        <v>104.58</v>
      </c>
      <c r="AA7" s="74">
        <v>103.56</v>
      </c>
      <c r="AB7" s="74">
        <v>97.78</v>
      </c>
      <c r="AC7" s="74">
        <v>94.8</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1428.62</v>
      </c>
      <c r="BG7" s="74">
        <v>1338.75</v>
      </c>
      <c r="BH7" s="74">
        <v>1187.5899999999999</v>
      </c>
      <c r="BI7" s="74">
        <v>1060.0999999999999</v>
      </c>
      <c r="BJ7" s="74">
        <v>872.01</v>
      </c>
      <c r="BK7" s="74">
        <v>1044.8</v>
      </c>
      <c r="BL7" s="74">
        <v>1081.8</v>
      </c>
      <c r="BM7" s="74">
        <v>974.93</v>
      </c>
      <c r="BN7" s="74">
        <v>855.8</v>
      </c>
      <c r="BO7" s="74">
        <v>654.91999999999996</v>
      </c>
      <c r="BP7" s="74">
        <v>747.76</v>
      </c>
      <c r="BQ7" s="74">
        <v>97.03</v>
      </c>
      <c r="BR7" s="74">
        <v>102.04</v>
      </c>
      <c r="BS7" s="74">
        <v>100.41</v>
      </c>
      <c r="BT7" s="74">
        <v>98.65</v>
      </c>
      <c r="BU7" s="74">
        <v>98.96</v>
      </c>
      <c r="BV7" s="74">
        <v>50.82</v>
      </c>
      <c r="BW7" s="74">
        <v>52.19</v>
      </c>
      <c r="BX7" s="74">
        <v>55.32</v>
      </c>
      <c r="BY7" s="74">
        <v>59.8</v>
      </c>
      <c r="BZ7" s="74">
        <v>65.39</v>
      </c>
      <c r="CA7" s="74">
        <v>59.51</v>
      </c>
      <c r="CB7" s="74">
        <v>174.45</v>
      </c>
      <c r="CC7" s="74">
        <v>166.68</v>
      </c>
      <c r="CD7" s="74">
        <v>169.7</v>
      </c>
      <c r="CE7" s="74">
        <v>172.07</v>
      </c>
      <c r="CF7" s="74">
        <v>172.23</v>
      </c>
      <c r="CG7" s="74">
        <v>300.52</v>
      </c>
      <c r="CH7" s="74">
        <v>296.14</v>
      </c>
      <c r="CI7" s="74">
        <v>283.17</v>
      </c>
      <c r="CJ7" s="74">
        <v>263.76</v>
      </c>
      <c r="CK7" s="74">
        <v>230.88</v>
      </c>
      <c r="CL7" s="74">
        <v>261.45999999999998</v>
      </c>
      <c r="CM7" s="74">
        <v>66.849999999999994</v>
      </c>
      <c r="CN7" s="74">
        <v>63</v>
      </c>
      <c r="CO7" s="74">
        <v>62.55</v>
      </c>
      <c r="CP7" s="74">
        <v>65.260000000000005</v>
      </c>
      <c r="CQ7" s="74">
        <v>62.28</v>
      </c>
      <c r="CR7" s="74">
        <v>53.24</v>
      </c>
      <c r="CS7" s="74">
        <v>52.31</v>
      </c>
      <c r="CT7" s="74">
        <v>60.65</v>
      </c>
      <c r="CU7" s="74">
        <v>51.75</v>
      </c>
      <c r="CV7" s="74">
        <v>56.72</v>
      </c>
      <c r="CW7" s="74">
        <v>52.23</v>
      </c>
      <c r="CX7" s="74">
        <v>94.8</v>
      </c>
      <c r="CY7" s="74">
        <v>95.36</v>
      </c>
      <c r="CZ7" s="74">
        <v>95.56</v>
      </c>
      <c r="DA7" s="74">
        <v>95.79</v>
      </c>
      <c r="DB7" s="74">
        <v>96.16</v>
      </c>
      <c r="DC7" s="74">
        <v>84.07</v>
      </c>
      <c r="DD7" s="74">
        <v>84.32</v>
      </c>
      <c r="DE7" s="74">
        <v>84.58</v>
      </c>
      <c r="DF7" s="74">
        <v>84.84</v>
      </c>
      <c r="DG7" s="74">
        <v>90.04</v>
      </c>
      <c r="DH7" s="74">
        <v>85.82</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2.e-002</v>
      </c>
      <c r="EK7" s="74">
        <v>1.e-002</v>
      </c>
      <c r="EL7" s="74">
        <v>2.0499999999999998</v>
      </c>
      <c r="EM7" s="74">
        <v>1.e-002</v>
      </c>
      <c r="EN7" s="74">
        <v>4.e-002</v>
      </c>
      <c r="EO7" s="74">
        <v>2.e-002</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103</v>
      </c>
      <c r="C9" s="61" t="s">
        <v>104</v>
      </c>
      <c r="D9" s="61" t="s">
        <v>105</v>
      </c>
      <c r="E9" s="61" t="s">
        <v>106</v>
      </c>
      <c r="F9" s="61" t="s">
        <v>107</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34</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福島　靖明</cp:lastModifiedBy>
  <dcterms:created xsi:type="dcterms:W3CDTF">2019-12-05T05:19:00Z</dcterms:created>
  <dcterms:modified xsi:type="dcterms:W3CDTF">2020-01-31T06:42:19Z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2020-01-31T06:42:19Z</vt:filetime>
  </property>
</Properties>
</file>