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7URukLqbru41jr1p3bBUIZ3gHOPUeaKeW0wQTXJmCwyIZJds+cVw3t5/GbqAxEkjR965+RTEa9HxS9nl78DKg==" workbookSaltValue="bmX4v/ldcZ1J1Df51YDqy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<sst xmlns="http://schemas.openxmlformats.org/spreadsheetml/2006/main" count="220" uniqueCount="107">
  <si>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</si>
  <si>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</si>
  <si>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</si>
  <si>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</si>
  <si>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</si>
  <si>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</si>
  <si>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</si>
  <si>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</si>
  <si>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</si>
  <si>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</si>
  <si>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</si>
  <si>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</si>
  <si>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</si>
  <si>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</si>
  <si>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</si>
  <si>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</si>
  <si>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</si>
  <si>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</si>
  <si>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</si>
  <si>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</si>
  <si>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</si>
  <si>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</si>
  <si>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</si>
  <si>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</si>
  <si>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</si>
  <si>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</si>
  <si>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</si>
  <si>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</si>
  <si>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</si>
  <si>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</si>
  <si>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</si>
  <si>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</si>
  <si>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</si>
  <si>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</si>
  <si>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</si>
  <si>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</si>
  <si>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</si>
  <si>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</si>
  <si>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</si>
  <si>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</si>
  <si>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</si>
  <si>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</si>
  <si>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</si>
  <si>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</si>
  <si>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</si>
  <si>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</si>
  <si>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</si>
  <si>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</si>
  <si>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</si>
  <si>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</si>
  <si>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</si>
  <si>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</si>
  <si>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</si>
  <si>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</si>
  <si>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</si>
  <si>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</si>
  <si>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</si>
  <si>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</si>
  <si>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</si>
  <si>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</si>
  <si>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</si>
  <si>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</si>
  <si>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</si>
  <si>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</si>
  <si>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</si>
  <si>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</si>
  <si>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</si>
  <si>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</si>
  <si>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</si>
  <si>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</si>
  <si>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</si>
  <si>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</si>
  <si>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</si>
  <si>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</si>
  <si>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</si>
  <si>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</si>
  <si>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</si>
  <si>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</si>
  <si>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</si>
  <si>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</si>
  <si>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</si>
  <si>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</si>
  <si>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</si>
  <si>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</si>
  <si>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</si>
  <si>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</si>
  <si>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</si>
  <si>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</si>
  <si>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</si>
  <si>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</si>
  <si>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</si>
  <si>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</si>
  <si>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</si>
  <si>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</si>
  <si>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</si>
  <si>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</si>
  <si>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</si>
  <si>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</si>
  <si>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</si>
  <si>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</si>
  <si>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</si>
  <si>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</si>
  <si>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</si>
  <si>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</si>
  <si>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や節水機器の普及に伴って、近年給水収益の減少が続いており、収益を一般会計繰入金等で補っている状態である。平成29年度に、中長期的な期間において、最適な投資規模や資金計画による経営戦略を策定した。
・総配水量に対して維持管理費が多いため、類似団体より給水原価が高いが、更なるコスト削減、業務の効率化に努める必要がある。
・流動比率が平均より低く、企業債残高対給水収益比率が高いのは、減少傾向にある給水収益に対して投資が過大であるためである。給水収益に対しての投資規模に対し、将来に向けて料金水準が適正かを分析する必要がある。
・施設利用率が平均より低い傾向が続いており、適切な施設の規模を把握し、最適な規模の投資を行う必要がある。</t>
    <rPh sb="1" eb="3">
      <t>ジンコウ</t>
    </rPh>
    <rPh sb="3" eb="5">
      <t>ゲンショウ</t>
    </rPh>
    <rPh sb="6" eb="8">
      <t>セッスイ</t>
    </rPh>
    <rPh sb="8" eb="10">
      <t>キキ</t>
    </rPh>
    <rPh sb="11" eb="13">
      <t>フキュウ</t>
    </rPh>
    <rPh sb="14" eb="15">
      <t>トモナ</t>
    </rPh>
    <rPh sb="18" eb="20">
      <t>キンネン</t>
    </rPh>
    <rPh sb="20" eb="22">
      <t>キュウスイ</t>
    </rPh>
    <rPh sb="22" eb="24">
      <t>シュウエキ</t>
    </rPh>
    <rPh sb="25" eb="27">
      <t>ゲンショウ</t>
    </rPh>
    <rPh sb="28" eb="29">
      <t>ツヅ</t>
    </rPh>
    <rPh sb="34" eb="36">
      <t>シュウエキ</t>
    </rPh>
    <rPh sb="37" eb="39">
      <t>イッパン</t>
    </rPh>
    <rPh sb="39" eb="41">
      <t>カイケイ</t>
    </rPh>
    <rPh sb="41" eb="43">
      <t>クリイレ</t>
    </rPh>
    <rPh sb="43" eb="44">
      <t>キン</t>
    </rPh>
    <rPh sb="44" eb="45">
      <t>トウ</t>
    </rPh>
    <rPh sb="46" eb="47">
      <t>オギナ</t>
    </rPh>
    <rPh sb="51" eb="53">
      <t>ジョウタイ</t>
    </rPh>
    <rPh sb="57" eb="59">
      <t>ヘイセイ</t>
    </rPh>
    <rPh sb="61" eb="62">
      <t>ネン</t>
    </rPh>
    <rPh sb="62" eb="63">
      <t>ド</t>
    </rPh>
    <rPh sb="65" eb="68">
      <t>チュウチョウキ</t>
    </rPh>
    <rPh sb="68" eb="69">
      <t>テキ</t>
    </rPh>
    <rPh sb="70" eb="72">
      <t>キカン</t>
    </rPh>
    <rPh sb="77" eb="79">
      <t>サイテキ</t>
    </rPh>
    <rPh sb="80" eb="82">
      <t>トウシ</t>
    </rPh>
    <rPh sb="82" eb="84">
      <t>キボ</t>
    </rPh>
    <rPh sb="85" eb="87">
      <t>シキン</t>
    </rPh>
    <rPh sb="87" eb="89">
      <t>ケイカク</t>
    </rPh>
    <rPh sb="92" eb="94">
      <t>ケイエイ</t>
    </rPh>
    <rPh sb="94" eb="96">
      <t>センリャク</t>
    </rPh>
    <rPh sb="97" eb="99">
      <t>サクテイ</t>
    </rPh>
    <rPh sb="104" eb="105">
      <t>ソウ</t>
    </rPh>
    <rPh sb="105" eb="107">
      <t>ハイスイ</t>
    </rPh>
    <rPh sb="107" eb="108">
      <t>リョウ</t>
    </rPh>
    <rPh sb="109" eb="110">
      <t>タイ</t>
    </rPh>
    <rPh sb="112" eb="114">
      <t>イジ</t>
    </rPh>
    <rPh sb="114" eb="117">
      <t>カンリヒ</t>
    </rPh>
    <rPh sb="118" eb="119">
      <t>オオ</t>
    </rPh>
    <rPh sb="123" eb="125">
      <t>ルイジ</t>
    </rPh>
    <rPh sb="125" eb="127">
      <t>ダンタイ</t>
    </rPh>
    <rPh sb="129" eb="131">
      <t>キュウスイ</t>
    </rPh>
    <rPh sb="131" eb="133">
      <t>ゲンカ</t>
    </rPh>
    <rPh sb="134" eb="135">
      <t>タカ</t>
    </rPh>
    <rPh sb="138" eb="139">
      <t>サラ</t>
    </rPh>
    <rPh sb="144" eb="146">
      <t>サクゲン</t>
    </rPh>
    <rPh sb="147" eb="149">
      <t>ギョウム</t>
    </rPh>
    <rPh sb="150" eb="153">
      <t>コウリツカ</t>
    </rPh>
    <rPh sb="154" eb="155">
      <t>ツト</t>
    </rPh>
    <rPh sb="157" eb="159">
      <t>ヒツヨウ</t>
    </rPh>
    <rPh sb="165" eb="167">
      <t>リュウドウ</t>
    </rPh>
    <rPh sb="167" eb="169">
      <t>ヒリツ</t>
    </rPh>
    <rPh sb="170" eb="172">
      <t>ヘイキン</t>
    </rPh>
    <rPh sb="174" eb="175">
      <t>ヒク</t>
    </rPh>
    <rPh sb="177" eb="179">
      <t>キギョウ</t>
    </rPh>
    <rPh sb="179" eb="180">
      <t>サイ</t>
    </rPh>
    <rPh sb="180" eb="181">
      <t>ザン</t>
    </rPh>
    <rPh sb="181" eb="182">
      <t>タカ</t>
    </rPh>
    <rPh sb="182" eb="183">
      <t>タイ</t>
    </rPh>
    <rPh sb="183" eb="185">
      <t>キュウスイ</t>
    </rPh>
    <rPh sb="185" eb="187">
      <t>シュウエキ</t>
    </rPh>
    <rPh sb="187" eb="189">
      <t>ヒリツ</t>
    </rPh>
    <rPh sb="190" eb="191">
      <t>タカ</t>
    </rPh>
    <rPh sb="195" eb="197">
      <t>ゲンショウ</t>
    </rPh>
    <rPh sb="197" eb="199">
      <t>ケイコウ</t>
    </rPh>
    <rPh sb="202" eb="204">
      <t>キュウスイ</t>
    </rPh>
    <rPh sb="204" eb="206">
      <t>シュウエキ</t>
    </rPh>
    <rPh sb="207" eb="208">
      <t>タイ</t>
    </rPh>
    <rPh sb="210" eb="212">
      <t>トウシ</t>
    </rPh>
    <rPh sb="213" eb="215">
      <t>カダイ</t>
    </rPh>
    <rPh sb="229" eb="230">
      <t>タイ</t>
    </rPh>
    <rPh sb="233" eb="235">
      <t>トウシ</t>
    </rPh>
    <rPh sb="235" eb="237">
      <t>キボ</t>
    </rPh>
    <rPh sb="238" eb="239">
      <t>タイ</t>
    </rPh>
    <rPh sb="241" eb="243">
      <t>ショウライ</t>
    </rPh>
    <rPh sb="244" eb="245">
      <t>ム</t>
    </rPh>
    <rPh sb="247" eb="249">
      <t>リョウキン</t>
    </rPh>
    <rPh sb="249" eb="251">
      <t>スイジュン</t>
    </rPh>
    <rPh sb="252" eb="254">
      <t>テキセイ</t>
    </rPh>
    <rPh sb="256" eb="258">
      <t>ブンセキ</t>
    </rPh>
    <rPh sb="260" eb="262">
      <t>ヒツヨウ</t>
    </rPh>
    <rPh sb="268" eb="270">
      <t>シセツ</t>
    </rPh>
    <rPh sb="270" eb="273">
      <t>リヨウリツ</t>
    </rPh>
    <rPh sb="274" eb="276">
      <t>ヘイキン</t>
    </rPh>
    <rPh sb="278" eb="279">
      <t>ヒク</t>
    </rPh>
    <rPh sb="280" eb="282">
      <t>ケイコウ</t>
    </rPh>
    <rPh sb="283" eb="284">
      <t>ツヅ</t>
    </rPh>
    <rPh sb="289" eb="291">
      <t>テキセツ</t>
    </rPh>
    <rPh sb="292" eb="294">
      <t>シセツ</t>
    </rPh>
    <rPh sb="295" eb="297">
      <t>キボ</t>
    </rPh>
    <rPh sb="298" eb="300">
      <t>ハアク</t>
    </rPh>
    <rPh sb="302" eb="304">
      <t>サイテキ</t>
    </rPh>
    <rPh sb="305" eb="307">
      <t>キボ</t>
    </rPh>
    <rPh sb="308" eb="310">
      <t>トウシ</t>
    </rPh>
    <rPh sb="311" eb="312">
      <t>オコナ</t>
    </rPh>
    <rPh sb="313" eb="315">
      <t>ヒツヨウ</t>
    </rPh>
    <phoneticPr fontId="4"/>
  </si>
  <si>
    <t>・平成24年度まで、漏水対策を中心に、漏水箇所の多い地域の管路更新を行ってきた。
・平成25年度以降は配水池整備（平成28年度完工）により更新が鈍化した。平成29年度以降は、計画のもとに継続的に老朽管更新を行っており、管路更新率は平均より高くなっている。</t>
    <rPh sb="1" eb="3">
      <t>ヘイセイ</t>
    </rPh>
    <rPh sb="5" eb="6">
      <t>ネン</t>
    </rPh>
    <rPh sb="6" eb="7">
      <t>ド</t>
    </rPh>
    <rPh sb="10" eb="12">
      <t>ロウスイ</t>
    </rPh>
    <rPh sb="12" eb="14">
      <t>タイサク</t>
    </rPh>
    <rPh sb="15" eb="17">
      <t>チュウシン</t>
    </rPh>
    <rPh sb="19" eb="21">
      <t>ロウスイ</t>
    </rPh>
    <rPh sb="21" eb="23">
      <t>カショ</t>
    </rPh>
    <rPh sb="24" eb="25">
      <t>オオ</t>
    </rPh>
    <rPh sb="26" eb="28">
      <t>チイキ</t>
    </rPh>
    <rPh sb="29" eb="31">
      <t>カンロ</t>
    </rPh>
    <rPh sb="31" eb="33">
      <t>コウシン</t>
    </rPh>
    <rPh sb="34" eb="35">
      <t>オコナ</t>
    </rPh>
    <rPh sb="42" eb="44">
      <t>ヘイセイ</t>
    </rPh>
    <rPh sb="46" eb="47">
      <t>ネン</t>
    </rPh>
    <rPh sb="47" eb="48">
      <t>ド</t>
    </rPh>
    <rPh sb="48" eb="50">
      <t>イコウ</t>
    </rPh>
    <rPh sb="51" eb="54">
      <t>ハイスイチ</t>
    </rPh>
    <rPh sb="54" eb="56">
      <t>セイビ</t>
    </rPh>
    <rPh sb="57" eb="59">
      <t>ヘイセイ</t>
    </rPh>
    <rPh sb="61" eb="62">
      <t>ネン</t>
    </rPh>
    <rPh sb="62" eb="63">
      <t>ド</t>
    </rPh>
    <rPh sb="63" eb="65">
      <t>カンコウ</t>
    </rPh>
    <rPh sb="69" eb="71">
      <t>コウシン</t>
    </rPh>
    <rPh sb="72" eb="74">
      <t>ドンカ</t>
    </rPh>
    <rPh sb="77" eb="79">
      <t>ヘイセイ</t>
    </rPh>
    <rPh sb="81" eb="82">
      <t>ネン</t>
    </rPh>
    <rPh sb="82" eb="83">
      <t>ド</t>
    </rPh>
    <rPh sb="83" eb="85">
      <t>イコウ</t>
    </rPh>
    <rPh sb="87" eb="89">
      <t>ケイカク</t>
    </rPh>
    <rPh sb="93" eb="96">
      <t>ケイゾクテキ</t>
    </rPh>
    <rPh sb="97" eb="99">
      <t>ロウキュウ</t>
    </rPh>
    <rPh sb="99" eb="100">
      <t>カン</t>
    </rPh>
    <rPh sb="100" eb="102">
      <t>コウシン</t>
    </rPh>
    <rPh sb="103" eb="104">
      <t>オコナリョウキンスイジュンテキセイブンセキヒツヨウシセツリヨウリツヘイキンヒクケイコウツヅテキセツシセツキボハアクロウキュウカンコウシンケイゾクテキススサイテキトウシキボケイカクヒツヨウ</t>
    </rPh>
    <rPh sb="109" eb="111">
      <t>カンロ</t>
    </rPh>
    <rPh sb="111" eb="113">
      <t>コウシン</t>
    </rPh>
    <rPh sb="113" eb="114">
      <t>リツ</t>
    </rPh>
    <rPh sb="115" eb="117">
      <t>ヘイキン</t>
    </rPh>
    <rPh sb="119" eb="120">
      <t>タカ</t>
    </rPh>
    <phoneticPr fontId="4"/>
  </si>
  <si>
    <t>・人口減少や節水機器の普及による給水収益の減少の中、既存施設の維持管理を行いながら、給水原価縮小に努めてきた。水道普及率を高め、既存施設利用率を高めるとともに、企業債借入償還計画と老朽管更新に伴う減価償却費の増大に対し、平成29年度に策定した経営戦略に基づく収支計画により、今後もより一層、経営の安定化及び健全化を図っていきたい。</t>
    <rPh sb="1" eb="3">
      <t>ジンコウ</t>
    </rPh>
    <rPh sb="3" eb="5">
      <t>ゲンショウ</t>
    </rPh>
    <rPh sb="6" eb="8">
      <t>セッスイ</t>
    </rPh>
    <rPh sb="8" eb="10">
      <t>キキ</t>
    </rPh>
    <rPh sb="11" eb="13">
      <t>フキュウ</t>
    </rPh>
    <rPh sb="16" eb="18">
      <t>キュウスイ</t>
    </rPh>
    <rPh sb="18" eb="20">
      <t>シュウエキ</t>
    </rPh>
    <rPh sb="21" eb="23">
      <t>ゲンショウ</t>
    </rPh>
    <rPh sb="24" eb="25">
      <t>ナカ</t>
    </rPh>
    <rPh sb="26" eb="28">
      <t>キゾン</t>
    </rPh>
    <rPh sb="28" eb="30">
      <t>シセツ</t>
    </rPh>
    <rPh sb="31" eb="33">
      <t>イジ</t>
    </rPh>
    <rPh sb="33" eb="35">
      <t>カンリ</t>
    </rPh>
    <rPh sb="36" eb="37">
      <t>オコナ</t>
    </rPh>
    <rPh sb="42" eb="44">
      <t>キュウスイ</t>
    </rPh>
    <rPh sb="44" eb="46">
      <t>ゲンカ</t>
    </rPh>
    <rPh sb="46" eb="48">
      <t>シュクショウ</t>
    </rPh>
    <rPh sb="49" eb="50">
      <t>ツト</t>
    </rPh>
    <rPh sb="55" eb="57">
      <t>スイドウ</t>
    </rPh>
    <rPh sb="57" eb="59">
      <t>フキュウ</t>
    </rPh>
    <rPh sb="59" eb="60">
      <t>リツ</t>
    </rPh>
    <rPh sb="61" eb="62">
      <t>タカ</t>
    </rPh>
    <rPh sb="64" eb="66">
      <t>キゾン</t>
    </rPh>
    <rPh sb="66" eb="68">
      <t>シセツ</t>
    </rPh>
    <rPh sb="68" eb="71">
      <t>リヨウリツ</t>
    </rPh>
    <rPh sb="72" eb="73">
      <t>タカ</t>
    </rPh>
    <rPh sb="80" eb="82">
      <t>キギョウ</t>
    </rPh>
    <rPh sb="82" eb="83">
      <t>サイ</t>
    </rPh>
    <rPh sb="83" eb="85">
      <t>カリイレ</t>
    </rPh>
    <rPh sb="85" eb="87">
      <t>ショウカン</t>
    </rPh>
    <rPh sb="87" eb="89">
      <t>ケイカク</t>
    </rPh>
    <rPh sb="90" eb="92">
      <t>ロウキュウ</t>
    </rPh>
    <rPh sb="92" eb="93">
      <t>カン</t>
    </rPh>
    <rPh sb="93" eb="95">
      <t>コウシン</t>
    </rPh>
    <rPh sb="96" eb="97">
      <t>トモナ</t>
    </rPh>
    <rPh sb="98" eb="100">
      <t>ゲンカ</t>
    </rPh>
    <rPh sb="100" eb="102">
      <t>ショウキャク</t>
    </rPh>
    <rPh sb="102" eb="103">
      <t>ヒ</t>
    </rPh>
    <rPh sb="104" eb="106">
      <t>ゾウダイ</t>
    </rPh>
    <rPh sb="107" eb="108">
      <t>タイ</t>
    </rPh>
    <rPh sb="110" eb="112">
      <t>ヘイセイ</t>
    </rPh>
    <rPh sb="114" eb="115">
      <t>ネン</t>
    </rPh>
    <rPh sb="115" eb="116">
      <t>ド</t>
    </rPh>
    <rPh sb="117" eb="119">
      <t>サクテイ</t>
    </rPh>
    <rPh sb="121" eb="123">
      <t>ケイエイ</t>
    </rPh>
    <rPh sb="123" eb="125">
      <t>センリャク</t>
    </rPh>
    <rPh sb="126" eb="127">
      <t>モト</t>
    </rPh>
    <rPh sb="129" eb="131">
      <t>シュウシ</t>
    </rPh>
    <rPh sb="131" eb="133">
      <t>ケイカク</t>
    </rPh>
    <rPh sb="137" eb="139">
      <t>コンゴ</t>
    </rPh>
    <rPh sb="142" eb="144">
      <t>イッソウ</t>
    </rPh>
    <rPh sb="145" eb="147">
      <t>ケイエイ</t>
    </rPh>
    <rPh sb="148" eb="151">
      <t>アンテイカ</t>
    </rPh>
    <rPh sb="151" eb="152">
      <t>オヨ</t>
    </rPh>
    <rPh sb="153" eb="156">
      <t>ケンゼンカ</t>
    </rPh>
    <rPh sb="157" eb="158">
      <t>ハカリョウキンスイジュンテキセイブンセキヒツヨウシセツリヨウリツヘイキンヒクケイコウツヅテキセツシセツキボハアクロウキュウカンコウシンケイゾクテキススサイテキトウシキボケイカクヒツヨウ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</si>
</sst>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0.56000000000000005</c:v>
                </c:pt>
                <c:pt idx="2">
                  <c:v>0.79</c:v>
                </c:pt>
                <c:pt idx="3">
                  <c:v>0.98</c:v>
                </c:pt>
                <c:pt idx="4">
                  <c:v>0.99</c:v>
                </c:pt>
              </c:numCache>
            </c:numRef>
          </c:val>
          <c:extLst xmlns:c16r2="http://schemas.microsoft.com/office/drawing/2015/06/chart">
            <c:ext xmlns:c16="http://schemas.microsoft.com/office/drawing/2014/chart" uri="{C3380CC4-5D6E-409C-BE32-E72D297353CC}">
              <c16:uniqueId val="{00000000-5AB1-4A4C-9270-7DCA31F9A62F}"/>
            </c:ext>
          </c:extLst>
        </c:ser>
        <c:dLbls>
          <c:showLegendKey val="0"/>
          <c:showVal val="0"/>
          <c:showCatName val="0"/>
          <c:showSerName val="0"/>
          <c:showPercent val="0"/>
          <c:showBubbleSize val="0"/>
        </c:dLbls>
        <c:gapWidth val="150"/>
        <c:axId val="84424576"/>
        <c:axId val="8444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5AB1-4A4C-9270-7DCA31F9A62F}"/>
            </c:ext>
          </c:extLst>
        </c:ser>
        <c:dLbls>
          <c:showLegendKey val="0"/>
          <c:showVal val="0"/>
          <c:showCatName val="0"/>
          <c:showSerName val="0"/>
          <c:showPercent val="0"/>
          <c:showBubbleSize val="0"/>
        </c:dLbls>
        <c:marker val="1"/>
        <c:smooth val="0"/>
        <c:axId val="84424576"/>
        <c:axId val="84447232"/>
      </c:lineChart>
      <c:dateAx>
        <c:axId val="84424576"/>
        <c:scaling>
          <c:orientation val="minMax"/>
        </c:scaling>
        <c:delete val="1"/>
        <c:axPos val="b"/>
        <c:numFmt formatCode="ge" sourceLinked="1"/>
        <c:majorTickMark val="none"/>
        <c:minorTickMark val="none"/>
        <c:tickLblPos val="none"/>
        <c:crossAx val="84447232"/>
        <c:crosses val="autoZero"/>
        <c:auto val="1"/>
        <c:lblOffset val="100"/>
        <c:baseTimeUnit val="years"/>
      </c:dateAx>
      <c:valAx>
        <c:axId val="844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48.9</c:v>
                </c:pt>
                <c:pt idx="1">
                  <c:v>51.9</c:v>
                </c:pt>
                <c:pt idx="2">
                  <c:v>49.86</c:v>
                </c:pt>
                <c:pt idx="3">
                  <c:v>50.48</c:v>
                </c:pt>
                <c:pt idx="4">
                  <c:v>50.21</c:v>
                </c:pt>
              </c:numCache>
            </c:numRef>
          </c:val>
          <c:extLst xmlns:c16r2="http://schemas.microsoft.com/office/drawing/2015/06/chart">
            <c:ext xmlns:c16="http://schemas.microsoft.com/office/drawing/2014/chart" uri="{C3380CC4-5D6E-409C-BE32-E72D297353CC}">
              <c16:uniqueId val="{00000000-048E-4D19-AAAB-6D63297113A0}"/>
            </c:ext>
          </c:extLst>
        </c:ser>
        <c:dLbls>
          <c:showLegendKey val="0"/>
          <c:showVal val="0"/>
          <c:showCatName val="0"/>
          <c:showSerName val="0"/>
          <c:showPercent val="0"/>
          <c:showBubbleSize val="0"/>
        </c:dLbls>
        <c:gapWidth val="150"/>
        <c:axId val="96937856"/>
        <c:axId val="969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048E-4D19-AAAB-6D63297113A0}"/>
            </c:ext>
          </c:extLst>
        </c:ser>
        <c:dLbls>
          <c:showLegendKey val="0"/>
          <c:showVal val="0"/>
          <c:showCatName val="0"/>
          <c:showSerName val="0"/>
          <c:showPercent val="0"/>
          <c:showBubbleSize val="0"/>
        </c:dLbls>
        <c:marker val="1"/>
        <c:smooth val="0"/>
        <c:axId val="96937856"/>
        <c:axId val="96952320"/>
      </c:lineChart>
      <c:dateAx>
        <c:axId val="96937856"/>
        <c:scaling>
          <c:orientation val="minMax"/>
        </c:scaling>
        <c:delete val="1"/>
        <c:axPos val="b"/>
        <c:numFmt formatCode="ge" sourceLinked="1"/>
        <c:majorTickMark val="none"/>
        <c:minorTickMark val="none"/>
        <c:tickLblPos val="none"/>
        <c:crossAx val="96952320"/>
        <c:crosses val="autoZero"/>
        <c:auto val="1"/>
        <c:lblOffset val="100"/>
        <c:baseTimeUnit val="years"/>
      </c:dateAx>
      <c:valAx>
        <c:axId val="969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87.68</c:v>
                </c:pt>
                <c:pt idx="1">
                  <c:v>83.95</c:v>
                </c:pt>
                <c:pt idx="2">
                  <c:v>88.08</c:v>
                </c:pt>
                <c:pt idx="3">
                  <c:v>86.98</c:v>
                </c:pt>
                <c:pt idx="4">
                  <c:v>86.75</c:v>
                </c:pt>
              </c:numCache>
            </c:numRef>
          </c:val>
          <c:extLst xmlns:c16r2="http://schemas.microsoft.com/office/drawing/2015/06/chart">
            <c:ext xmlns:c16="http://schemas.microsoft.com/office/drawing/2014/chart" uri="{C3380CC4-5D6E-409C-BE32-E72D297353CC}">
              <c16:uniqueId val="{00000000-1AE3-410C-B980-53840E82B6C1}"/>
            </c:ext>
          </c:extLst>
        </c:ser>
        <c:dLbls>
          <c:showLegendKey val="0"/>
          <c:showVal val="0"/>
          <c:showCatName val="0"/>
          <c:showSerName val="0"/>
          <c:showPercent val="0"/>
          <c:showBubbleSize val="0"/>
        </c:dLbls>
        <c:gapWidth val="150"/>
        <c:axId val="96987008"/>
        <c:axId val="1189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1AE3-410C-B980-53840E82B6C1}"/>
            </c:ext>
          </c:extLst>
        </c:ser>
        <c:dLbls>
          <c:showLegendKey val="0"/>
          <c:showVal val="0"/>
          <c:showCatName val="0"/>
          <c:showSerName val="0"/>
          <c:showPercent val="0"/>
          <c:showBubbleSize val="0"/>
        </c:dLbls>
        <c:marker val="1"/>
        <c:smooth val="0"/>
        <c:axId val="96987008"/>
        <c:axId val="118947840"/>
      </c:lineChart>
      <c:dateAx>
        <c:axId val="96987008"/>
        <c:scaling>
          <c:orientation val="minMax"/>
        </c:scaling>
        <c:delete val="1"/>
        <c:axPos val="b"/>
        <c:numFmt formatCode="ge" sourceLinked="1"/>
        <c:majorTickMark val="none"/>
        <c:minorTickMark val="none"/>
        <c:tickLblPos val="none"/>
        <c:crossAx val="118947840"/>
        <c:crosses val="autoZero"/>
        <c:auto val="1"/>
        <c:lblOffset val="100"/>
        <c:baseTimeUnit val="years"/>
      </c:dateAx>
      <c:valAx>
        <c:axId val="1189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116.94</c:v>
                </c:pt>
                <c:pt idx="1">
                  <c:v>113.7</c:v>
                </c:pt>
                <c:pt idx="2">
                  <c:v>116.64</c:v>
                </c:pt>
                <c:pt idx="3">
                  <c:v>116.98</c:v>
                </c:pt>
                <c:pt idx="4">
                  <c:v>122.28</c:v>
                </c:pt>
              </c:numCache>
            </c:numRef>
          </c:val>
          <c:extLst xmlns:c16r2="http://schemas.microsoft.com/office/drawing/2015/06/chart">
            <c:ext xmlns:c16="http://schemas.microsoft.com/office/drawing/2014/chart" uri="{C3380CC4-5D6E-409C-BE32-E72D297353CC}">
              <c16:uniqueId val="{00000000-092C-4BEB-9734-A90C9307D7F4}"/>
            </c:ext>
          </c:extLst>
        </c:ser>
        <c:dLbls>
          <c:showLegendKey val="0"/>
          <c:showVal val="0"/>
          <c:showCatName val="0"/>
          <c:showSerName val="0"/>
          <c:showPercent val="0"/>
          <c:showBubbleSize val="0"/>
        </c:dLbls>
        <c:gapWidth val="150"/>
        <c:axId val="91302144"/>
        <c:axId val="913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092C-4BEB-9734-A90C9307D7F4}"/>
            </c:ext>
          </c:extLst>
        </c:ser>
        <c:dLbls>
          <c:showLegendKey val="0"/>
          <c:showVal val="0"/>
          <c:showCatName val="0"/>
          <c:showSerName val="0"/>
          <c:showPercent val="0"/>
          <c:showBubbleSize val="0"/>
        </c:dLbls>
        <c:marker val="1"/>
        <c:smooth val="0"/>
        <c:axId val="91302144"/>
        <c:axId val="91320704"/>
      </c:lineChart>
      <c:dateAx>
        <c:axId val="91302144"/>
        <c:scaling>
          <c:orientation val="minMax"/>
        </c:scaling>
        <c:delete val="1"/>
        <c:axPos val="b"/>
        <c:numFmt formatCode="ge" sourceLinked="1"/>
        <c:majorTickMark val="none"/>
        <c:minorTickMark val="none"/>
        <c:tickLblPos val="none"/>
        <c:crossAx val="91320704"/>
        <c:crosses val="autoZero"/>
        <c:auto val="1"/>
        <c:lblOffset val="100"/>
        <c:baseTimeUnit val="years"/>
      </c:dateAx>
      <c:valAx>
        <c:axId val="9132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47.43</c:v>
                </c:pt>
                <c:pt idx="1">
                  <c:v>48.04</c:v>
                </c:pt>
                <c:pt idx="2">
                  <c:v>47.82</c:v>
                </c:pt>
                <c:pt idx="3">
                  <c:v>48.82</c:v>
                </c:pt>
                <c:pt idx="4">
                  <c:v>49.64</c:v>
                </c:pt>
              </c:numCache>
            </c:numRef>
          </c:val>
          <c:extLst xmlns:c16r2="http://schemas.microsoft.com/office/drawing/2015/06/chart">
            <c:ext xmlns:c16="http://schemas.microsoft.com/office/drawing/2014/chart" uri="{C3380CC4-5D6E-409C-BE32-E72D297353CC}">
              <c16:uniqueId val="{00000000-53C2-4865-80DC-E0F3885AAA0A}"/>
            </c:ext>
          </c:extLst>
        </c:ser>
        <c:dLbls>
          <c:showLegendKey val="0"/>
          <c:showVal val="0"/>
          <c:showCatName val="0"/>
          <c:showSerName val="0"/>
          <c:showPercent val="0"/>
          <c:showBubbleSize val="0"/>
        </c:dLbls>
        <c:gapWidth val="150"/>
        <c:axId val="91343488"/>
        <c:axId val="913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53C2-4865-80DC-E0F3885AAA0A}"/>
            </c:ext>
          </c:extLst>
        </c:ser>
        <c:dLbls>
          <c:showLegendKey val="0"/>
          <c:showVal val="0"/>
          <c:showCatName val="0"/>
          <c:showSerName val="0"/>
          <c:showPercent val="0"/>
          <c:showBubbleSize val="0"/>
        </c:dLbls>
        <c:marker val="1"/>
        <c:smooth val="0"/>
        <c:axId val="91343488"/>
        <c:axId val="91362048"/>
      </c:lineChart>
      <c:dateAx>
        <c:axId val="91343488"/>
        <c:scaling>
          <c:orientation val="minMax"/>
        </c:scaling>
        <c:delete val="1"/>
        <c:axPos val="b"/>
        <c:numFmt formatCode="ge" sourceLinked="1"/>
        <c:majorTickMark val="none"/>
        <c:minorTickMark val="none"/>
        <c:tickLblPos val="none"/>
        <c:crossAx val="91362048"/>
        <c:crosses val="autoZero"/>
        <c:auto val="1"/>
        <c:lblOffset val="100"/>
        <c:baseTimeUnit val="years"/>
      </c:dateAx>
      <c:valAx>
        <c:axId val="913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9.75</c:v>
                </c:pt>
                <c:pt idx="1">
                  <c:v>12.54</c:v>
                </c:pt>
                <c:pt idx="2">
                  <c:v>13.76</c:v>
                </c:pt>
                <c:pt idx="3">
                  <c:v>20.81</c:v>
                </c:pt>
                <c:pt idx="4">
                  <c:v>24.25</c:v>
                </c:pt>
              </c:numCache>
            </c:numRef>
          </c:val>
          <c:extLst xmlns:c16r2="http://schemas.microsoft.com/office/drawing/2015/06/chart">
            <c:ext xmlns:c16="http://schemas.microsoft.com/office/drawing/2014/chart" uri="{C3380CC4-5D6E-409C-BE32-E72D297353CC}">
              <c16:uniqueId val="{00000000-7AD5-44C0-AE7C-DFB834A857FA}"/>
            </c:ext>
          </c:extLst>
        </c:ser>
        <c:dLbls>
          <c:showLegendKey val="0"/>
          <c:showVal val="0"/>
          <c:showCatName val="0"/>
          <c:showSerName val="0"/>
          <c:showPercent val="0"/>
          <c:showBubbleSize val="0"/>
        </c:dLbls>
        <c:gapWidth val="150"/>
        <c:axId val="91380736"/>
        <c:axId val="913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7AD5-44C0-AE7C-DFB834A857FA}"/>
            </c:ext>
          </c:extLst>
        </c:ser>
        <c:dLbls>
          <c:showLegendKey val="0"/>
          <c:showVal val="0"/>
          <c:showCatName val="0"/>
          <c:showSerName val="0"/>
          <c:showPercent val="0"/>
          <c:showBubbleSize val="0"/>
        </c:dLbls>
        <c:marker val="1"/>
        <c:smooth val="0"/>
        <c:axId val="91380736"/>
        <c:axId val="91391104"/>
      </c:lineChart>
      <c:dateAx>
        <c:axId val="91380736"/>
        <c:scaling>
          <c:orientation val="minMax"/>
        </c:scaling>
        <c:delete val="1"/>
        <c:axPos val="b"/>
        <c:numFmt formatCode="ge" sourceLinked="1"/>
        <c:majorTickMark val="none"/>
        <c:minorTickMark val="none"/>
        <c:tickLblPos val="none"/>
        <c:crossAx val="91391104"/>
        <c:crosses val="autoZero"/>
        <c:auto val="1"/>
        <c:lblOffset val="100"/>
        <c:baseTimeUnit val="years"/>
      </c:dateAx>
      <c:valAx>
        <c:axId val="913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A6-4A78-B2F8-CB4E46BF3381}"/>
            </c:ext>
          </c:extLst>
        </c:ser>
        <c:dLbls>
          <c:showLegendKey val="0"/>
          <c:showVal val="0"/>
          <c:showCatName val="0"/>
          <c:showSerName val="0"/>
          <c:showPercent val="0"/>
          <c:showBubbleSize val="0"/>
        </c:dLbls>
        <c:gapWidth val="150"/>
        <c:axId val="94584832"/>
        <c:axId val="945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76A6-4A78-B2F8-CB4E46BF3381}"/>
            </c:ext>
          </c:extLst>
        </c:ser>
        <c:dLbls>
          <c:showLegendKey val="0"/>
          <c:showVal val="0"/>
          <c:showCatName val="0"/>
          <c:showSerName val="0"/>
          <c:showPercent val="0"/>
          <c:showBubbleSize val="0"/>
        </c:dLbls>
        <c:marker val="1"/>
        <c:smooth val="0"/>
        <c:axId val="94584832"/>
        <c:axId val="94586752"/>
      </c:lineChart>
      <c:dateAx>
        <c:axId val="94584832"/>
        <c:scaling>
          <c:orientation val="minMax"/>
        </c:scaling>
        <c:delete val="1"/>
        <c:axPos val="b"/>
        <c:numFmt formatCode="ge" sourceLinked="1"/>
        <c:majorTickMark val="none"/>
        <c:minorTickMark val="none"/>
        <c:tickLblPos val="none"/>
        <c:crossAx val="94586752"/>
        <c:crosses val="autoZero"/>
        <c:auto val="1"/>
        <c:lblOffset val="100"/>
        <c:baseTimeUnit val="years"/>
      </c:dateAx>
      <c:valAx>
        <c:axId val="9458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234.29</c:v>
                </c:pt>
                <c:pt idx="1">
                  <c:v>206.47</c:v>
                </c:pt>
                <c:pt idx="2">
                  <c:v>187.67</c:v>
                </c:pt>
                <c:pt idx="3">
                  <c:v>209.31</c:v>
                </c:pt>
                <c:pt idx="4">
                  <c:v>241.16</c:v>
                </c:pt>
              </c:numCache>
            </c:numRef>
          </c:val>
          <c:extLst xmlns:c16r2="http://schemas.microsoft.com/office/drawing/2015/06/chart">
            <c:ext xmlns:c16="http://schemas.microsoft.com/office/drawing/2014/chart" uri="{C3380CC4-5D6E-409C-BE32-E72D297353CC}">
              <c16:uniqueId val="{00000000-1A34-4041-B0AE-306A05C7CFB9}"/>
            </c:ext>
          </c:extLst>
        </c:ser>
        <c:dLbls>
          <c:showLegendKey val="0"/>
          <c:showVal val="0"/>
          <c:showCatName val="0"/>
          <c:showSerName val="0"/>
          <c:showPercent val="0"/>
          <c:showBubbleSize val="0"/>
        </c:dLbls>
        <c:gapWidth val="150"/>
        <c:axId val="94628096"/>
        <c:axId val="956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1A34-4041-B0AE-306A05C7CFB9}"/>
            </c:ext>
          </c:extLst>
        </c:ser>
        <c:dLbls>
          <c:showLegendKey val="0"/>
          <c:showVal val="0"/>
          <c:showCatName val="0"/>
          <c:showSerName val="0"/>
          <c:showPercent val="0"/>
          <c:showBubbleSize val="0"/>
        </c:dLbls>
        <c:marker val="1"/>
        <c:smooth val="0"/>
        <c:axId val="94628096"/>
        <c:axId val="95682944"/>
      </c:lineChart>
      <c:dateAx>
        <c:axId val="94628096"/>
        <c:scaling>
          <c:orientation val="minMax"/>
        </c:scaling>
        <c:delete val="1"/>
        <c:axPos val="b"/>
        <c:numFmt formatCode="ge" sourceLinked="1"/>
        <c:majorTickMark val="none"/>
        <c:minorTickMark val="none"/>
        <c:tickLblPos val="none"/>
        <c:crossAx val="95682944"/>
        <c:crosses val="autoZero"/>
        <c:auto val="1"/>
        <c:lblOffset val="100"/>
        <c:baseTimeUnit val="years"/>
      </c:dateAx>
      <c:valAx>
        <c:axId val="9568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428.71</c:v>
                </c:pt>
                <c:pt idx="1">
                  <c:v>418.39</c:v>
                </c:pt>
                <c:pt idx="2">
                  <c:v>413.2</c:v>
                </c:pt>
                <c:pt idx="3">
                  <c:v>412.81</c:v>
                </c:pt>
                <c:pt idx="4">
                  <c:v>422.31</c:v>
                </c:pt>
              </c:numCache>
            </c:numRef>
          </c:val>
          <c:extLst xmlns:c16r2="http://schemas.microsoft.com/office/drawing/2015/06/chart">
            <c:ext xmlns:c16="http://schemas.microsoft.com/office/drawing/2014/chart" uri="{C3380CC4-5D6E-409C-BE32-E72D297353CC}">
              <c16:uniqueId val="{00000000-EE05-4DE8-94F9-E0038C39BAEC}"/>
            </c:ext>
          </c:extLst>
        </c:ser>
        <c:dLbls>
          <c:showLegendKey val="0"/>
          <c:showVal val="0"/>
          <c:showCatName val="0"/>
          <c:showSerName val="0"/>
          <c:showPercent val="0"/>
          <c:showBubbleSize val="0"/>
        </c:dLbls>
        <c:gapWidth val="150"/>
        <c:axId val="95718016"/>
        <c:axId val="957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EE05-4DE8-94F9-E0038C39BAEC}"/>
            </c:ext>
          </c:extLst>
        </c:ser>
        <c:dLbls>
          <c:showLegendKey val="0"/>
          <c:showVal val="0"/>
          <c:showCatName val="0"/>
          <c:showSerName val="0"/>
          <c:showPercent val="0"/>
          <c:showBubbleSize val="0"/>
        </c:dLbls>
        <c:marker val="1"/>
        <c:smooth val="0"/>
        <c:axId val="95718016"/>
        <c:axId val="95728384"/>
      </c:lineChart>
      <c:dateAx>
        <c:axId val="95718016"/>
        <c:scaling>
          <c:orientation val="minMax"/>
        </c:scaling>
        <c:delete val="1"/>
        <c:axPos val="b"/>
        <c:numFmt formatCode="ge" sourceLinked="1"/>
        <c:majorTickMark val="none"/>
        <c:minorTickMark val="none"/>
        <c:tickLblPos val="none"/>
        <c:crossAx val="95728384"/>
        <c:crosses val="autoZero"/>
        <c:auto val="1"/>
        <c:lblOffset val="100"/>
        <c:baseTimeUnit val="years"/>
      </c:dateAx>
      <c:valAx>
        <c:axId val="9572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95.12</c:v>
                </c:pt>
                <c:pt idx="1">
                  <c:v>92.36</c:v>
                </c:pt>
                <c:pt idx="2">
                  <c:v>95.04</c:v>
                </c:pt>
                <c:pt idx="3">
                  <c:v>92.33</c:v>
                </c:pt>
                <c:pt idx="4">
                  <c:v>95.56</c:v>
                </c:pt>
              </c:numCache>
            </c:numRef>
          </c:val>
          <c:extLst xmlns:c16r2="http://schemas.microsoft.com/office/drawing/2015/06/chart">
            <c:ext xmlns:c16="http://schemas.microsoft.com/office/drawing/2014/chart" uri="{C3380CC4-5D6E-409C-BE32-E72D297353CC}">
              <c16:uniqueId val="{00000000-2364-47AE-9C54-30EBC95A8F99}"/>
            </c:ext>
          </c:extLst>
        </c:ser>
        <c:dLbls>
          <c:showLegendKey val="0"/>
          <c:showVal val="0"/>
          <c:showCatName val="0"/>
          <c:showSerName val="0"/>
          <c:showPercent val="0"/>
          <c:showBubbleSize val="0"/>
        </c:dLbls>
        <c:gapWidth val="150"/>
        <c:axId val="95742976"/>
        <c:axId val="9583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2364-47AE-9C54-30EBC95A8F99}"/>
            </c:ext>
          </c:extLst>
        </c:ser>
        <c:dLbls>
          <c:showLegendKey val="0"/>
          <c:showVal val="0"/>
          <c:showCatName val="0"/>
          <c:showSerName val="0"/>
          <c:showPercent val="0"/>
          <c:showBubbleSize val="0"/>
        </c:dLbls>
        <c:marker val="1"/>
        <c:smooth val="0"/>
        <c:axId val="95742976"/>
        <c:axId val="95835264"/>
      </c:lineChart>
      <c:dateAx>
        <c:axId val="95742976"/>
        <c:scaling>
          <c:orientation val="minMax"/>
        </c:scaling>
        <c:delete val="1"/>
        <c:axPos val="b"/>
        <c:numFmt formatCode="ge" sourceLinked="1"/>
        <c:majorTickMark val="none"/>
        <c:minorTickMark val="none"/>
        <c:tickLblPos val="none"/>
        <c:crossAx val="95835264"/>
        <c:crosses val="autoZero"/>
        <c:auto val="1"/>
        <c:lblOffset val="100"/>
        <c:baseTimeUnit val="years"/>
      </c:dateAx>
      <c:valAx>
        <c:axId val="958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227.18</c:v>
                </c:pt>
                <c:pt idx="1">
                  <c:v>235.25</c:v>
                </c:pt>
                <c:pt idx="2">
                  <c:v>228.98</c:v>
                </c:pt>
                <c:pt idx="3">
                  <c:v>236.55</c:v>
                </c:pt>
                <c:pt idx="4">
                  <c:v>228.83</c:v>
                </c:pt>
              </c:numCache>
            </c:numRef>
          </c:val>
          <c:extLst xmlns:c16r2="http://schemas.microsoft.com/office/drawing/2015/06/chart">
            <c:ext xmlns:c16="http://schemas.microsoft.com/office/drawing/2014/chart" uri="{C3380CC4-5D6E-409C-BE32-E72D297353CC}">
              <c16:uniqueId val="{00000000-D974-4A7C-B82D-C8F6066B16B5}"/>
            </c:ext>
          </c:extLst>
        </c:ser>
        <c:dLbls>
          <c:showLegendKey val="0"/>
          <c:showVal val="0"/>
          <c:showCatName val="0"/>
          <c:showSerName val="0"/>
          <c:showPercent val="0"/>
          <c:showBubbleSize val="0"/>
        </c:dLbls>
        <c:gapWidth val="150"/>
        <c:axId val="95868416"/>
        <c:axId val="958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D974-4A7C-B82D-C8F6066B16B5}"/>
            </c:ext>
          </c:extLst>
        </c:ser>
        <c:dLbls>
          <c:showLegendKey val="0"/>
          <c:showVal val="0"/>
          <c:showCatName val="0"/>
          <c:showSerName val="0"/>
          <c:showPercent val="0"/>
          <c:showBubbleSize val="0"/>
        </c:dLbls>
        <c:marker val="1"/>
        <c:smooth val="0"/>
        <c:axId val="95868416"/>
        <c:axId val="95870336"/>
      </c:lineChart>
      <c:dateAx>
        <c:axId val="95868416"/>
        <c:scaling>
          <c:orientation val="minMax"/>
        </c:scaling>
        <c:delete val="1"/>
        <c:axPos val="b"/>
        <c:numFmt formatCode="ge" sourceLinked="1"/>
        <c:majorTickMark val="none"/>
        <c:minorTickMark val="none"/>
        <c:tickLblPos val="none"/>
        <c:crossAx val="95870336"/>
        <c:crosses val="autoZero"/>
        <c:auto val="1"/>
        <c:lblOffset val="100"/>
        <c:baseTimeUnit val="years"/>
      </c:dateAx>
      <c:valAx>
        <c:axId val="958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3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小矢部市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30143</v>
      </c>
      <c r="AM8" s="60"/>
      <c r="AN8" s="60"/>
      <c r="AO8" s="60"/>
      <c r="AP8" s="60"/>
      <c r="AQ8" s="60"/>
      <c r="AR8" s="60"/>
      <c r="AS8" s="60"/>
      <c r="AT8" s="51">
        <f>データ!$S$6</f>
        <v>134.07</v>
      </c>
      <c r="AU8" s="52"/>
      <c r="AV8" s="52"/>
      <c r="AW8" s="52"/>
      <c r="AX8" s="52"/>
      <c r="AY8" s="52"/>
      <c r="AZ8" s="52"/>
      <c r="BA8" s="52"/>
      <c r="BB8" s="53">
        <f>データ!$T$6</f>
        <v>224.83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65.52</v>
      </c>
      <c r="J10" s="52"/>
      <c r="K10" s="52"/>
      <c r="L10" s="52"/>
      <c r="M10" s="52"/>
      <c r="N10" s="52"/>
      <c r="O10" s="63"/>
      <c r="P10" s="53">
        <f>データ!$P$6</f>
        <v>63.24</v>
      </c>
      <c r="Q10" s="53"/>
      <c r="R10" s="53"/>
      <c r="S10" s="53"/>
      <c r="T10" s="53"/>
      <c r="U10" s="53"/>
      <c r="V10" s="53"/>
      <c r="W10" s="60">
        <f>データ!$Q$6</f>
        <v>3715</v>
      </c>
      <c r="X10" s="60"/>
      <c r="Y10" s="60"/>
      <c r="Z10" s="60"/>
      <c r="AA10" s="60"/>
      <c r="AB10" s="60"/>
      <c r="AC10" s="60"/>
      <c r="AD10" s="2"/>
      <c r="AE10" s="2"/>
      <c r="AF10" s="2"/>
      <c r="AG10" s="2"/>
      <c r="AH10" s="4"/>
      <c r="AI10" s="4"/>
      <c r="AJ10" s="4"/>
      <c r="AK10" s="4"/>
      <c r="AL10" s="60">
        <f>データ!$U$6</f>
        <v>18975</v>
      </c>
      <c r="AM10" s="60"/>
      <c r="AN10" s="60"/>
      <c r="AO10" s="60"/>
      <c r="AP10" s="60"/>
      <c r="AQ10" s="60"/>
      <c r="AR10" s="60"/>
      <c r="AS10" s="60"/>
      <c r="AT10" s="51">
        <f>データ!$V$6</f>
        <v>84.15</v>
      </c>
      <c r="AU10" s="52"/>
      <c r="AV10" s="52"/>
      <c r="AW10" s="52"/>
      <c r="AX10" s="52"/>
      <c r="AY10" s="52"/>
      <c r="AZ10" s="52"/>
      <c r="BA10" s="52"/>
      <c r="BB10" s="53">
        <f>データ!$W$6</f>
        <v>225.49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GKGstv7+0lM8FSD+STfZc/KsLomAIcqJZX7tj8IfbiflyclWo8kRDWEQrSedTYbT4dJ0PMlqJ9fBXVIO4EUUw==" saltValue="5qFBBRKXd6yX6h5EEuH0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162094</v>
      </c>
      <c r="D6" s="34">
        <f t="shared" si="3"/>
        <v>46</v>
      </c>
      <c r="E6" s="34">
        <f t="shared" si="3"/>
        <v>1</v>
      </c>
      <c r="F6" s="34">
        <f t="shared" si="3"/>
        <v>0</v>
      </c>
      <c r="G6" s="34">
        <f t="shared" si="3"/>
        <v>1</v>
      </c>
      <c r="H6" s="34" t="str">
        <f t="shared" si="3"/>
        <v>富山県　小矢部市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65.52</v>
      </c>
      <c r="P6" s="35">
        <f t="shared" si="3"/>
        <v>63.24</v>
      </c>
      <c r="Q6" s="35">
        <f t="shared" si="3"/>
        <v>3715</v>
      </c>
      <c r="R6" s="35">
        <f t="shared" si="3"/>
        <v>30143</v>
      </c>
      <c r="S6" s="35">
        <f t="shared" si="3"/>
        <v>134.07</v>
      </c>
      <c r="T6" s="35">
        <f t="shared" si="3"/>
        <v>224.83</v>
      </c>
      <c r="U6" s="35">
        <f t="shared" si="3"/>
        <v>18975</v>
      </c>
      <c r="V6" s="35">
        <f t="shared" si="3"/>
        <v>84.15</v>
      </c>
      <c r="W6" s="35">
        <f t="shared" si="3"/>
        <v>225.49</v>
      </c>
      <c r="X6" s="36">
        <f>IF(X7="",NA(),X7)</f>
        <v>116.94</v>
      </c>
      <c r="Y6" s="36">
        <f t="shared" ref="Y6:AG6" si="4">IF(Y7="",NA(),Y7)</f>
        <v>113.7</v>
      </c>
      <c r="Z6" s="36">
        <f t="shared" si="4"/>
        <v>116.64</v>
      </c>
      <c r="AA6" s="36">
        <f t="shared" si="4"/>
        <v>116.98</v>
      </c>
      <c r="AB6" s="36">
        <f t="shared" si="4"/>
        <v>122.28</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234.29</v>
      </c>
      <c r="AU6" s="36">
        <f t="shared" ref="AU6:BC6" si="6">IF(AU7="",NA(),AU7)</f>
        <v>206.47</v>
      </c>
      <c r="AV6" s="36">
        <f t="shared" si="6"/>
        <v>187.67</v>
      </c>
      <c r="AW6" s="36">
        <f t="shared" si="6"/>
        <v>209.31</v>
      </c>
      <c r="AX6" s="36">
        <f t="shared" si="6"/>
        <v>241.16</v>
      </c>
      <c r="AY6" s="36">
        <f t="shared" si="6"/>
        <v>381.53</v>
      </c>
      <c r="AZ6" s="36">
        <f t="shared" si="6"/>
        <v>391.54</v>
      </c>
      <c r="BA6" s="36">
        <f t="shared" si="6"/>
        <v>384.34</v>
      </c>
      <c r="BB6" s="36">
        <f t="shared" si="6"/>
        <v>359.47</v>
      </c>
      <c r="BC6" s="36">
        <f t="shared" si="6"/>
        <v>369.69</v>
      </c>
      <c r="BD6" s="35" t="str">
        <f>IF(BD7="","",IF(BD7="-","【-】","【"&amp;SUBSTITUTE(TEXT(BD7,"#,##0.00"),"-","△")&amp;"】"))</f>
        <v>【261.93】</v>
      </c>
      <c r="BE6" s="36">
        <f>IF(BE7="",NA(),BE7)</f>
        <v>428.71</v>
      </c>
      <c r="BF6" s="36">
        <f t="shared" ref="BF6:BN6" si="7">IF(BF7="",NA(),BF7)</f>
        <v>418.39</v>
      </c>
      <c r="BG6" s="36">
        <f t="shared" si="7"/>
        <v>413.2</v>
      </c>
      <c r="BH6" s="36">
        <f t="shared" si="7"/>
        <v>412.81</v>
      </c>
      <c r="BI6" s="36">
        <f t="shared" si="7"/>
        <v>422.31</v>
      </c>
      <c r="BJ6" s="36">
        <f t="shared" si="7"/>
        <v>393.27</v>
      </c>
      <c r="BK6" s="36">
        <f t="shared" si="7"/>
        <v>386.97</v>
      </c>
      <c r="BL6" s="36">
        <f t="shared" si="7"/>
        <v>380.58</v>
      </c>
      <c r="BM6" s="36">
        <f t="shared" si="7"/>
        <v>401.79</v>
      </c>
      <c r="BN6" s="36">
        <f t="shared" si="7"/>
        <v>402.99</v>
      </c>
      <c r="BO6" s="35" t="str">
        <f>IF(BO7="","",IF(BO7="-","【-】","【"&amp;SUBSTITUTE(TEXT(BO7,"#,##0.00"),"-","△")&amp;"】"))</f>
        <v>【270.46】</v>
      </c>
      <c r="BP6" s="36">
        <f>IF(BP7="",NA(),BP7)</f>
        <v>95.12</v>
      </c>
      <c r="BQ6" s="36">
        <f t="shared" ref="BQ6:BY6" si="8">IF(BQ7="",NA(),BQ7)</f>
        <v>92.36</v>
      </c>
      <c r="BR6" s="36">
        <f t="shared" si="8"/>
        <v>95.04</v>
      </c>
      <c r="BS6" s="36">
        <f t="shared" si="8"/>
        <v>92.33</v>
      </c>
      <c r="BT6" s="36">
        <f t="shared" si="8"/>
        <v>95.56</v>
      </c>
      <c r="BU6" s="36">
        <f t="shared" si="8"/>
        <v>100.47</v>
      </c>
      <c r="BV6" s="36">
        <f t="shared" si="8"/>
        <v>101.72</v>
      </c>
      <c r="BW6" s="36">
        <f t="shared" si="8"/>
        <v>102.38</v>
      </c>
      <c r="BX6" s="36">
        <f t="shared" si="8"/>
        <v>100.12</v>
      </c>
      <c r="BY6" s="36">
        <f t="shared" si="8"/>
        <v>98.66</v>
      </c>
      <c r="BZ6" s="35" t="str">
        <f>IF(BZ7="","",IF(BZ7="-","【-】","【"&amp;SUBSTITUTE(TEXT(BZ7,"#,##0.00"),"-","△")&amp;"】"))</f>
        <v>【103.91】</v>
      </c>
      <c r="CA6" s="36">
        <f>IF(CA7="",NA(),CA7)</f>
        <v>227.18</v>
      </c>
      <c r="CB6" s="36">
        <f t="shared" ref="CB6:CJ6" si="9">IF(CB7="",NA(),CB7)</f>
        <v>235.25</v>
      </c>
      <c r="CC6" s="36">
        <f t="shared" si="9"/>
        <v>228.98</v>
      </c>
      <c r="CD6" s="36">
        <f t="shared" si="9"/>
        <v>236.55</v>
      </c>
      <c r="CE6" s="36">
        <f t="shared" si="9"/>
        <v>228.83</v>
      </c>
      <c r="CF6" s="36">
        <f t="shared" si="9"/>
        <v>169.82</v>
      </c>
      <c r="CG6" s="36">
        <f t="shared" si="9"/>
        <v>168.2</v>
      </c>
      <c r="CH6" s="36">
        <f t="shared" si="9"/>
        <v>168.67</v>
      </c>
      <c r="CI6" s="36">
        <f t="shared" si="9"/>
        <v>174.97</v>
      </c>
      <c r="CJ6" s="36">
        <f t="shared" si="9"/>
        <v>178.59</v>
      </c>
      <c r="CK6" s="35" t="str">
        <f>IF(CK7="","",IF(CK7="-","【-】","【"&amp;SUBSTITUTE(TEXT(CK7,"#,##0.00"),"-","△")&amp;"】"))</f>
        <v>【167.11】</v>
      </c>
      <c r="CL6" s="36">
        <f>IF(CL7="",NA(),CL7)</f>
        <v>48.9</v>
      </c>
      <c r="CM6" s="36">
        <f t="shared" ref="CM6:CU6" si="10">IF(CM7="",NA(),CM7)</f>
        <v>51.9</v>
      </c>
      <c r="CN6" s="36">
        <f t="shared" si="10"/>
        <v>49.86</v>
      </c>
      <c r="CO6" s="36">
        <f t="shared" si="10"/>
        <v>50.48</v>
      </c>
      <c r="CP6" s="36">
        <f t="shared" si="10"/>
        <v>50.21</v>
      </c>
      <c r="CQ6" s="36">
        <f t="shared" si="10"/>
        <v>55.13</v>
      </c>
      <c r="CR6" s="36">
        <f t="shared" si="10"/>
        <v>54.77</v>
      </c>
      <c r="CS6" s="36">
        <f t="shared" si="10"/>
        <v>54.92</v>
      </c>
      <c r="CT6" s="36">
        <f t="shared" si="10"/>
        <v>55.63</v>
      </c>
      <c r="CU6" s="36">
        <f t="shared" si="10"/>
        <v>55.03</v>
      </c>
      <c r="CV6" s="35" t="str">
        <f>IF(CV7="","",IF(CV7="-","【-】","【"&amp;SUBSTITUTE(TEXT(CV7,"#,##0.00"),"-","△")&amp;"】"))</f>
        <v>【60.27】</v>
      </c>
      <c r="CW6" s="36">
        <f>IF(CW7="",NA(),CW7)</f>
        <v>87.68</v>
      </c>
      <c r="CX6" s="36">
        <f t="shared" ref="CX6:DF6" si="11">IF(CX7="",NA(),CX7)</f>
        <v>83.95</v>
      </c>
      <c r="CY6" s="36">
        <f t="shared" si="11"/>
        <v>88.08</v>
      </c>
      <c r="CZ6" s="36">
        <f t="shared" si="11"/>
        <v>86.98</v>
      </c>
      <c r="DA6" s="36">
        <f t="shared" si="11"/>
        <v>86.75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47.43</v>
      </c>
      <c r="DI6" s="36">
        <f t="shared" ref="DI6:DQ6" si="12">IF(DI7="",NA(),DI7)</f>
        <v>48.04</v>
      </c>
      <c r="DJ6" s="36">
        <f t="shared" si="12"/>
        <v>47.82</v>
      </c>
      <c r="DK6" s="36">
        <f t="shared" si="12"/>
        <v>48.82</v>
      </c>
      <c r="DL6" s="36">
        <f t="shared" si="12"/>
        <v>49.64</v>
      </c>
      <c r="DM6" s="36">
        <f t="shared" si="12"/>
        <v>46.66</v>
      </c>
      <c r="DN6" s="36">
        <f t="shared" si="12"/>
        <v>47.46</v>
      </c>
      <c r="DO6" s="36">
        <f t="shared" si="12"/>
        <v>48.49</v>
      </c>
      <c r="DP6" s="36">
        <f t="shared" si="12"/>
        <v>48.05</v>
      </c>
      <c r="DQ6" s="36">
        <f t="shared" si="12"/>
        <v>48.87</v>
      </c>
      <c r="DR6" s="35" t="str">
        <f>IF(DR7="","",IF(DR7="-","【-】","【"&amp;SUBSTITUTE(TEXT(DR7,"#,##0.00"),"-","△")&amp;"】"))</f>
        <v>【48.85】</v>
      </c>
      <c r="DS6" s="36">
        <f>IF(DS7="",NA(),DS7)</f>
        <v>9.75</v>
      </c>
      <c r="DT6" s="36">
        <f t="shared" ref="DT6:EB6" si="13">IF(DT7="",NA(),DT7)</f>
        <v>12.54</v>
      </c>
      <c r="DU6" s="36">
        <f t="shared" si="13"/>
        <v>13.76</v>
      </c>
      <c r="DV6" s="36">
        <f t="shared" si="13"/>
        <v>20.81</v>
      </c>
      <c r="DW6" s="36">
        <f t="shared" si="13"/>
        <v>24.25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0.56000000000000005</v>
      </c>
      <c r="EE6" s="36">
        <f t="shared" ref="EE6:EM6" si="14">IF(EE7="",NA(),EE7)</f>
        <v>0.56000000000000005</v>
      </c>
      <c r="EF6" s="36">
        <f t="shared" si="14"/>
        <v>0.79</v>
      </c>
      <c r="EG6" s="36">
        <f t="shared" si="14"/>
        <v>0.98</v>
      </c>
      <c r="EH6" s="36">
        <f t="shared" si="14"/>
        <v>0.99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162094</v>
      </c>
      <c r="D7" s="38">
        <v>46</v>
      </c>
      <c r="E7" s="38">
        <v>1</v>
      </c>
      <c r="F7" s="38">
        <v>0</v>
      </c>
      <c r="G7" s="38">
        <v>1</v>
      </c>
      <c r="H7" s="38" t="s">
        <v>92</v>
      </c>
      <c r="I7" s="38" t="s">
        <v>93</v>
      </c>
      <c r="J7" s="38" t="s">
        <v>94</v>
      </c>
      <c r="K7" s="38" t="s">
        <v>95</v>
      </c>
      <c r="L7" s="38" t="s">
        <v>96</v>
      </c>
      <c r="M7" s="38" t="s">
        <v>97</v>
      </c>
      <c r="N7" s="39" t="s">
        <v>98</v>
      </c>
      <c r="O7" s="39">
        <v>65.52</v>
      </c>
      <c r="P7" s="39">
        <v>63.24</v>
      </c>
      <c r="Q7" s="39">
        <v>3715</v>
      </c>
      <c r="R7" s="39">
        <v>30143</v>
      </c>
      <c r="S7" s="39">
        <v>134.07</v>
      </c>
      <c r="T7" s="39">
        <v>224.83</v>
      </c>
      <c r="U7" s="39">
        <v>18975</v>
      </c>
      <c r="V7" s="39">
        <v>84.15</v>
      </c>
      <c r="W7" s="39">
        <v>225.49</v>
      </c>
      <c r="X7" s="39">
        <v>116.94</v>
      </c>
      <c r="Y7" s="39">
        <v>113.7</v>
      </c>
      <c r="Z7" s="39">
        <v>116.64</v>
      </c>
      <c r="AA7" s="39">
        <v>116.98</v>
      </c>
      <c r="AB7" s="39">
        <v>122.28</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234.29</v>
      </c>
      <c r="AU7" s="39">
        <v>206.47</v>
      </c>
      <c r="AV7" s="39">
        <v>187.67</v>
      </c>
      <c r="AW7" s="39">
        <v>209.31</v>
      </c>
      <c r="AX7" s="39">
        <v>241.16</v>
      </c>
      <c r="AY7" s="39">
        <v>381.53</v>
      </c>
      <c r="AZ7" s="39">
        <v>391.54</v>
      </c>
      <c r="BA7" s="39">
        <v>384.34</v>
      </c>
      <c r="BB7" s="39">
        <v>359.47</v>
      </c>
      <c r="BC7" s="39">
        <v>369.69</v>
      </c>
      <c r="BD7" s="39">
        <v>261.93</v>
      </c>
      <c r="BE7" s="39">
        <v>428.71</v>
      </c>
      <c r="BF7" s="39">
        <v>418.39</v>
      </c>
      <c r="BG7" s="39">
        <v>413.2</v>
      </c>
      <c r="BH7" s="39">
        <v>412.81</v>
      </c>
      <c r="BI7" s="39">
        <v>422.31</v>
      </c>
      <c r="BJ7" s="39">
        <v>393.27</v>
      </c>
      <c r="BK7" s="39">
        <v>386.97</v>
      </c>
      <c r="BL7" s="39">
        <v>380.58</v>
      </c>
      <c r="BM7" s="39">
        <v>401.79</v>
      </c>
      <c r="BN7" s="39">
        <v>402.99</v>
      </c>
      <c r="BO7" s="39">
        <v>270.45999999999998</v>
      </c>
      <c r="BP7" s="39">
        <v>95.12</v>
      </c>
      <c r="BQ7" s="39">
        <v>92.36</v>
      </c>
      <c r="BR7" s="39">
        <v>95.04</v>
      </c>
      <c r="BS7" s="39">
        <v>92.33</v>
      </c>
      <c r="BT7" s="39">
        <v>95.56</v>
      </c>
      <c r="BU7" s="39">
        <v>100.47</v>
      </c>
      <c r="BV7" s="39">
        <v>101.72</v>
      </c>
      <c r="BW7" s="39">
        <v>102.38</v>
      </c>
      <c r="BX7" s="39">
        <v>100.12</v>
      </c>
      <c r="BY7" s="39">
        <v>98.66</v>
      </c>
      <c r="BZ7" s="39">
        <v>103.91</v>
      </c>
      <c r="CA7" s="39">
        <v>227.18</v>
      </c>
      <c r="CB7" s="39">
        <v>235.25</v>
      </c>
      <c r="CC7" s="39">
        <v>228.98</v>
      </c>
      <c r="CD7" s="39">
        <v>236.55</v>
      </c>
      <c r="CE7" s="39">
        <v>228.83</v>
      </c>
      <c r="CF7" s="39">
        <v>169.82</v>
      </c>
      <c r="CG7" s="39">
        <v>168.2</v>
      </c>
      <c r="CH7" s="39">
        <v>168.67</v>
      </c>
      <c r="CI7" s="39">
        <v>174.97</v>
      </c>
      <c r="CJ7" s="39">
        <v>178.59</v>
      </c>
      <c r="CK7" s="39">
        <v>167.11</v>
      </c>
      <c r="CL7" s="39">
        <v>48.9</v>
      </c>
      <c r="CM7" s="39">
        <v>51.9</v>
      </c>
      <c r="CN7" s="39">
        <v>49.86</v>
      </c>
      <c r="CO7" s="39">
        <v>50.48</v>
      </c>
      <c r="CP7" s="39">
        <v>50.21</v>
      </c>
      <c r="CQ7" s="39">
        <v>55.13</v>
      </c>
      <c r="CR7" s="39">
        <v>54.77</v>
      </c>
      <c r="CS7" s="39">
        <v>54.92</v>
      </c>
      <c r="CT7" s="39">
        <v>55.63</v>
      </c>
      <c r="CU7" s="39">
        <v>55.03</v>
      </c>
      <c r="CV7" s="39">
        <v>60.27</v>
      </c>
      <c r="CW7" s="39">
        <v>87.68</v>
      </c>
      <c r="CX7" s="39">
        <v>83.95</v>
      </c>
      <c r="CY7" s="39">
        <v>88.08</v>
      </c>
      <c r="CZ7" s="39">
        <v>86.98</v>
      </c>
      <c r="DA7" s="39">
        <v>86.75</v>
      </c>
      <c r="DB7" s="39">
        <v>83</v>
      </c>
      <c r="DC7" s="39">
        <v>82.89</v>
      </c>
      <c r="DD7" s="39">
        <v>82.66</v>
      </c>
      <c r="DE7" s="39">
        <v>82.04</v>
      </c>
      <c r="DF7" s="39">
        <v>81.900000000000006</v>
      </c>
      <c r="DG7" s="39">
        <v>89.92</v>
      </c>
      <c r="DH7" s="39">
        <v>47.43</v>
      </c>
      <c r="DI7" s="39">
        <v>48.04</v>
      </c>
      <c r="DJ7" s="39">
        <v>47.82</v>
      </c>
      <c r="DK7" s="39">
        <v>48.82</v>
      </c>
      <c r="DL7" s="39">
        <v>49.64</v>
      </c>
      <c r="DM7" s="39">
        <v>46.66</v>
      </c>
      <c r="DN7" s="39">
        <v>47.46</v>
      </c>
      <c r="DO7" s="39">
        <v>48.49</v>
      </c>
      <c r="DP7" s="39">
        <v>48.05</v>
      </c>
      <c r="DQ7" s="39">
        <v>48.87</v>
      </c>
      <c r="DR7" s="39">
        <v>48.85</v>
      </c>
      <c r="DS7" s="39">
        <v>9.75</v>
      </c>
      <c r="DT7" s="39">
        <v>12.54</v>
      </c>
      <c r="DU7" s="39">
        <v>13.76</v>
      </c>
      <c r="DV7" s="39">
        <v>20.81</v>
      </c>
      <c r="DW7" s="39">
        <v>24.25</v>
      </c>
      <c r="DX7" s="39">
        <v>9.85</v>
      </c>
      <c r="DY7" s="39">
        <v>9.7100000000000009</v>
      </c>
      <c r="DZ7" s="39">
        <v>12.79</v>
      </c>
      <c r="EA7" s="39">
        <v>13.39</v>
      </c>
      <c r="EB7" s="39">
        <v>14.85</v>
      </c>
      <c r="EC7" s="39">
        <v>17.8</v>
      </c>
      <c r="ED7" s="39">
        <v>0.56000000000000005</v>
      </c>
      <c r="EE7" s="39">
        <v>0.56000000000000005</v>
      </c>
      <c r="EF7" s="39">
        <v>0.79</v>
      </c>
      <c r="EG7" s="39">
        <v>0.98</v>
      </c>
      <c r="EH7" s="39">
        <v>0.99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2020-01-27T05:27:38Z</cp:lastPrinted>
  <dcterms:created xsi:type="dcterms:W3CDTF">2019-12-05T04:14:28Z</dcterms:created>
  <dcterms:modified xsi:type="dcterms:W3CDTF">2020-01-27T05:27:52Z</dcterms:modified>
</cp:coreProperties>
</file>