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4jTrwhRELsriBXYkkkf+rcXKJvsWf/2ac832Qb0plTWBY6zNdzdUvCBEiMpFNZVbPM5vPtThtM+BoGSKYxCBA==" workbookSaltValue="gKvpT3cmp6soScPC41xLk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<sst xmlns="http://schemas.openxmlformats.org/spreadsheetml/2006/main" count="233" uniqueCount="115">
  <si>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</si>
  <si>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</si>
  <si>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</si>
  <si>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</si>
  <si>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</si>
  <si>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</si>
  <si>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</si>
  <si>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</si>
  <si>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</si>
  <si>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</si>
  <si>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</si>
  <si>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</si>
  <si>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</si>
  <si>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</si>
  <si>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</si>
  <si>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</si>
  <si>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</si>
  <si>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</si>
  <si>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</si>
  <si>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</si>
  <si>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</si>
  <si>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</si>
  <si>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</si>
  <si>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</si>
  <si>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</si>
  <si>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</si>
  <si>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</si>
  <si>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</si>
  <si>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</si>
  <si>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</si>
  <si>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</si>
  <si>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</si>
  <si>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</si>
  <si>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</si>
  <si>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</si>
  <si>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</si>
  <si>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</si>
  <si>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</si>
  <si>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</si>
  <si>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</si>
  <si>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</si>
  <si>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</si>
  <si>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</si>
  <si>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</si>
  <si>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</si>
  <si>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</si>
  <si>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</si>
  <si>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</si>
  <si>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</si>
  <si>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</si>
  <si>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</si>
  <si>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</si>
  <si>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</si>
  <si>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</si>
  <si>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</si>
  <si>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</si>
  <si>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</si>
  <si>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</si>
  <si>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</si>
  <si>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</si>
  <si>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</si>
  <si>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</si>
  <si>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</si>
  <si>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</si>
  <si>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</si>
  <si>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</si>
  <si>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</si>
  <si>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</si>
  <si>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</si>
  <si>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</si>
  <si>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</si>
  <si>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</si>
  <si>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</si>
  <si>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</si>
  <si>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</si>
  <si>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</si>
  <si>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</si>
  <si>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</si>
  <si>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</si>
  <si>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</si>
  <si>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</si>
  <si>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</si>
  <si>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</si>
  <si>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</si>
  <si>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</si>
  <si>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</si>
  <si>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</si>
  <si>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</si>
  <si>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</si>
  <si>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</si>
  <si>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</si>
  <si>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</si>
  <si>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</si>
  <si>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</si>
  <si>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</si>
  <si>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</si>
  <si>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</si>
  <si>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</si>
  <si>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</si>
  <si>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</si>
  <si>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</si>
  <si>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</si>
  <si>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</si>
  <si>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</si>
  <si>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</si>
  <si>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</si>
  <si>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</si>
  <si>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</si>
  <si>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</si>
  <si>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</si>
  <si>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</si>
  <si>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</si>
  <si>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管路が比較的新しく耐用年数に達しているものはなく、老朽化対策は急務ではない。</t>
    <rPh sb="1" eb="3">
      <t>カンロ</t>
    </rPh>
    <rPh sb="4" eb="7">
      <t>ヒカクテキ</t>
    </rPh>
    <rPh sb="7" eb="8">
      <t>アタラ</t>
    </rPh>
    <rPh sb="10" eb="12">
      <t>タイヨウ</t>
    </rPh>
    <rPh sb="12" eb="14">
      <t>ネンスウ</t>
    </rPh>
    <rPh sb="15" eb="16">
      <t>タッ</t>
    </rPh>
    <rPh sb="26" eb="29">
      <t>ロウキュウカ</t>
    </rPh>
    <rPh sb="29" eb="31">
      <t>タイサク</t>
    </rPh>
    <rPh sb="32" eb="34">
      <t>キュウム</t>
    </rPh>
    <phoneticPr fontId="15"/>
  </si>
  <si>
    <t xml:space="preserve">　平成28年度に策定した経営戦略に基づき、経営基盤の強化及び財政マネジメントの向上を図る必要がある。今後は維持修繕にシフトしていくことが見込まれるため、中長期的な財政計画を立てる中で収入が不足する場合は、漫然と一般会計繰入金に頼ることから脱却し、使用料の値上げも可能性の一つとして検討していく必要がある。
　その他、平成22年度から未接続世帯への戸別訪問の実施や助成制度の活用を積極的に推進した結果、水洗化率の向上が図られている。引き続き収益向上施策の実施が必要である。
</t>
    <rPh sb="39" eb="41">
      <t>コウジョウ</t>
    </rPh>
    <rPh sb="44" eb="46">
      <t>ヒツヨウ</t>
    </rPh>
    <rPh sb="50" eb="52">
      <t>コンゴ</t>
    </rPh>
    <rPh sb="53" eb="55">
      <t>イジ</t>
    </rPh>
    <rPh sb="55" eb="57">
      <t>シュウゼン</t>
    </rPh>
    <rPh sb="68" eb="70">
      <t>ミコ</t>
    </rPh>
    <rPh sb="76" eb="80">
      <t>チュウチョウキテキ</t>
    </rPh>
    <rPh sb="81" eb="83">
      <t>ザイセイ</t>
    </rPh>
    <rPh sb="83" eb="85">
      <t>ケイカク</t>
    </rPh>
    <rPh sb="86" eb="87">
      <t>タ</t>
    </rPh>
    <rPh sb="89" eb="90">
      <t>ナカ</t>
    </rPh>
    <rPh sb="91" eb="93">
      <t>シュウニュウ</t>
    </rPh>
    <rPh sb="94" eb="96">
      <t>フソク</t>
    </rPh>
    <rPh sb="98" eb="100">
      <t>バアイ</t>
    </rPh>
    <rPh sb="123" eb="126">
      <t>シヨウリョウ</t>
    </rPh>
    <rPh sb="127" eb="129">
      <t>ネア</t>
    </rPh>
    <rPh sb="131" eb="134">
      <t>カノウセイ</t>
    </rPh>
    <rPh sb="135" eb="136">
      <t>ヒト</t>
    </rPh>
    <rPh sb="140" eb="142">
      <t>ケントウ</t>
    </rPh>
    <rPh sb="146" eb="148">
      <t>ヒツヨウ</t>
    </rPh>
    <rPh sb="156" eb="157">
      <t>ホカ</t>
    </rPh>
    <rPh sb="215" eb="216">
      <t>ヒ</t>
    </rPh>
    <rPh sb="217" eb="218">
      <t>ツヅ</t>
    </rPh>
    <rPh sb="219" eb="221">
      <t>シュウエキ</t>
    </rPh>
    <rPh sb="221" eb="223">
      <t>コウジョウ</t>
    </rPh>
    <rPh sb="223" eb="225">
      <t>シサク</t>
    </rPh>
    <rPh sb="226" eb="228">
      <t>ジッシ</t>
    </rPh>
    <rPh sb="229" eb="231">
      <t>ヒツヨウ</t>
    </rPh>
    <phoneticPr fontId="15"/>
  </si>
  <si>
    <t>①収益的収支比率は100％に満たない状況にあるものの、使用料収入の増もあって経費回収率は約21.72ポイント増となり改善している。しかしながら他会計繰入金に依存しているため、引き続き水洗化率向上施策の推進等による使用料収入の向上、及び維持管理費の削減を図る必要がある。
④企業債残高事業規模比率は46.22ポイント改善したものの、依然として類似団体平均を上回っている。使用料または水洗化率向上施策の実施による使用料収入の向上に努めると同時に、今後の人口推移に応じた使用料収入を把握し、投資規模の見直しも検討する必要がある。
⑥汚水処理原価は50.5ポイント改善した。しかし今後は人口増を見込むことが難しく、分母となる有収水量が減となることが見込まれる一方で、供用開始後30年を経過したため分子となる維持管理費の増が見込まれるため、経費回収率、汚水処理原価は悪化する可能性もある。
⑧水洗化率は類似団体平均を上回っているが、引き続き水洗化率向上の施策を実施し指標の改善につなげる必要がある。</t>
    <rPh sb="27" eb="30">
      <t>シヨウリョウ</t>
    </rPh>
    <rPh sb="30" eb="32">
      <t>シュウニュウ</t>
    </rPh>
    <rPh sb="33" eb="34">
      <t>ゾウ</t>
    </rPh>
    <rPh sb="38" eb="40">
      <t>ケイヒ</t>
    </rPh>
    <rPh sb="40" eb="42">
      <t>カイシュウ</t>
    </rPh>
    <rPh sb="42" eb="43">
      <t>リツ</t>
    </rPh>
    <rPh sb="44" eb="45">
      <t>ヤク</t>
    </rPh>
    <rPh sb="54" eb="55">
      <t>ゾウ</t>
    </rPh>
    <rPh sb="58" eb="60">
      <t>カイゼン</t>
    </rPh>
    <rPh sb="71" eb="72">
      <t>タ</t>
    </rPh>
    <rPh sb="72" eb="74">
      <t>カイケイ</t>
    </rPh>
    <rPh sb="74" eb="76">
      <t>クリイレ</t>
    </rPh>
    <rPh sb="76" eb="77">
      <t>キン</t>
    </rPh>
    <rPh sb="78" eb="80">
      <t>イゾン</t>
    </rPh>
    <rPh sb="137" eb="139">
      <t>キギョウ</t>
    </rPh>
    <rPh sb="139" eb="140">
      <t>サイ</t>
    </rPh>
    <rPh sb="140" eb="142">
      <t>ザンダカ</t>
    </rPh>
    <rPh sb="142" eb="144">
      <t>ジギョウ</t>
    </rPh>
    <rPh sb="144" eb="146">
      <t>キボ</t>
    </rPh>
    <rPh sb="146" eb="148">
      <t>ヒリツ</t>
    </rPh>
    <rPh sb="158" eb="160">
      <t>カイゼン</t>
    </rPh>
    <rPh sb="166" eb="168">
      <t>イゼン</t>
    </rPh>
    <rPh sb="171" eb="173">
      <t>ルイジ</t>
    </rPh>
    <rPh sb="173" eb="175">
      <t>ダンタイ</t>
    </rPh>
    <rPh sb="175" eb="177">
      <t>ヘイキン</t>
    </rPh>
    <rPh sb="178" eb="180">
      <t>ウワマワ</t>
    </rPh>
    <rPh sb="185" eb="188">
      <t>シヨウリョウ</t>
    </rPh>
    <rPh sb="191" eb="194">
      <t>スイセンカ</t>
    </rPh>
    <rPh sb="194" eb="195">
      <t>リツ</t>
    </rPh>
    <rPh sb="195" eb="197">
      <t>コウジョウ</t>
    </rPh>
    <rPh sb="197" eb="199">
      <t>シサク</t>
    </rPh>
    <rPh sb="200" eb="202">
      <t>ジッシ</t>
    </rPh>
    <rPh sb="205" eb="208">
      <t>シヨウリョウ</t>
    </rPh>
    <rPh sb="208" eb="210">
      <t>シュウニュウ</t>
    </rPh>
    <rPh sb="211" eb="213">
      <t>コウジョウ</t>
    </rPh>
    <rPh sb="214" eb="215">
      <t>ツト</t>
    </rPh>
    <rPh sb="218" eb="220">
      <t>ドウジ</t>
    </rPh>
    <rPh sb="222" eb="224">
      <t>コンゴ</t>
    </rPh>
    <rPh sb="225" eb="227">
      <t>ジンコウ</t>
    </rPh>
    <rPh sb="227" eb="229">
      <t>スイイ</t>
    </rPh>
    <rPh sb="230" eb="231">
      <t>オウ</t>
    </rPh>
    <rPh sb="233" eb="236">
      <t>シヨウリョウ</t>
    </rPh>
    <rPh sb="236" eb="238">
      <t>シュウニュウ</t>
    </rPh>
    <rPh sb="239" eb="241">
      <t>ハアク</t>
    </rPh>
    <rPh sb="252" eb="254">
      <t>ケントウ</t>
    </rPh>
    <rPh sb="256" eb="258">
      <t>ヒツヨウ</t>
    </rPh>
    <rPh sb="265" eb="267">
      <t>オスイ</t>
    </rPh>
    <rPh sb="267" eb="269">
      <t>ショリ</t>
    </rPh>
    <rPh sb="269" eb="271">
      <t>ゲンカ</t>
    </rPh>
    <rPh sb="280" eb="282">
      <t>カイゼン</t>
    </rPh>
    <rPh sb="288" eb="290">
      <t>コンゴ</t>
    </rPh>
    <rPh sb="291" eb="293">
      <t>ジンコウ</t>
    </rPh>
    <rPh sb="293" eb="294">
      <t>ゾウ</t>
    </rPh>
    <rPh sb="295" eb="297">
      <t>ミコ</t>
    </rPh>
    <rPh sb="301" eb="302">
      <t>ムズカ</t>
    </rPh>
    <rPh sb="305" eb="307">
      <t>ブンボ</t>
    </rPh>
    <rPh sb="310" eb="312">
      <t>ユウシュウ</t>
    </rPh>
    <rPh sb="312" eb="314">
      <t>スイリョウ</t>
    </rPh>
    <rPh sb="315" eb="316">
      <t>ゲン</t>
    </rPh>
    <rPh sb="322" eb="324">
      <t>ミコ</t>
    </rPh>
    <rPh sb="327" eb="329">
      <t>イッポウ</t>
    </rPh>
    <rPh sb="331" eb="333">
      <t>キョウヨウ</t>
    </rPh>
    <rPh sb="333" eb="336">
      <t>カイシゴ</t>
    </rPh>
    <rPh sb="338" eb="339">
      <t>ネン</t>
    </rPh>
    <rPh sb="340" eb="342">
      <t>ケイカ</t>
    </rPh>
    <rPh sb="346" eb="348">
      <t>ブンシ</t>
    </rPh>
    <rPh sb="351" eb="353">
      <t>イジ</t>
    </rPh>
    <rPh sb="353" eb="355">
      <t>カンリ</t>
    </rPh>
    <rPh sb="355" eb="356">
      <t>ヒ</t>
    </rPh>
    <rPh sb="357" eb="358">
      <t>ゾウ</t>
    </rPh>
    <rPh sb="359" eb="361">
      <t>ミコ</t>
    </rPh>
    <rPh sb="367" eb="369">
      <t>ケイヒ</t>
    </rPh>
    <rPh sb="369" eb="371">
      <t>カイシュウ</t>
    </rPh>
    <rPh sb="371" eb="372">
      <t>リツ</t>
    </rPh>
    <rPh sb="373" eb="375">
      <t>オスイ</t>
    </rPh>
    <rPh sb="375" eb="377">
      <t>ショリ</t>
    </rPh>
    <rPh sb="377" eb="379">
      <t>ゲンカ</t>
    </rPh>
    <rPh sb="380" eb="382">
      <t>アッカ</t>
    </rPh>
    <rPh sb="384" eb="387">
      <t>カノウセイ</t>
    </rPh>
    <rPh sb="428" eb="430">
      <t>ジッシ</t>
    </rPh>
    <rPh sb="431" eb="433">
      <t>シヒョウ</t>
    </rPh>
    <rPh sb="434" eb="436">
      <t>カイゼン</t>
    </rPh>
    <rPh sb="441" eb="4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</si>
</sst>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6D-4540-915A-329348A24CD5}"/>
            </c:ext>
          </c:extLst>
        </c:ser>
        <c:dLbls>
          <c:showLegendKey val="0"/>
          <c:showVal val="0"/>
          <c:showCatName val="0"/>
          <c:showSerName val="0"/>
          <c:showPercent val="0"/>
          <c:showBubbleSize val="0"/>
        </c:dLbls>
        <c:gapWidth val="150"/>
        <c:axId val="134712704"/>
        <c:axId val="1404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0.13</c:v>
                </c:pt>
                <c:pt idx="4">
                  <c:v>0.13</c:v>
                </c:pt>
              </c:numCache>
            </c:numRef>
          </c:val>
          <c:smooth val="0"/>
          <c:extLst xmlns:c16r2="http://schemas.microsoft.com/office/drawing/2015/06/chart">
            <c:ext xmlns:c16="http://schemas.microsoft.com/office/drawing/2014/chart" uri="{C3380CC4-5D6E-409C-BE32-E72D297353CC}">
              <c16:uniqueId val="{00000001-4C6D-4540-915A-329348A24CD5}"/>
            </c:ext>
          </c:extLst>
        </c:ser>
        <c:dLbls>
          <c:showLegendKey val="0"/>
          <c:showVal val="0"/>
          <c:showCatName val="0"/>
          <c:showSerName val="0"/>
          <c:showPercent val="0"/>
          <c:showBubbleSize val="0"/>
        </c:dLbls>
        <c:marker val="1"/>
        <c:smooth val="0"/>
        <c:axId val="134712704"/>
        <c:axId val="140413952"/>
      </c:lineChart>
      <c:dateAx>
        <c:axId val="134712704"/>
        <c:scaling>
          <c:orientation val="minMax"/>
        </c:scaling>
        <c:delete val="1"/>
        <c:axPos val="b"/>
        <c:numFmt formatCode="ge" sourceLinked="1"/>
        <c:majorTickMark val="none"/>
        <c:minorTickMark val="none"/>
        <c:tickLblPos val="none"/>
        <c:crossAx val="140413952"/>
        <c:crosses val="autoZero"/>
        <c:auto val="1"/>
        <c:lblOffset val="100"/>
        <c:baseTimeUnit val="years"/>
      </c:dateAx>
      <c:valAx>
        <c:axId val="140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EF-43F3-A6C1-C725179CDCCD}"/>
            </c:ext>
          </c:extLst>
        </c:ser>
        <c:dLbls>
          <c:showLegendKey val="0"/>
          <c:showVal val="0"/>
          <c:showCatName val="0"/>
          <c:showSerName val="0"/>
          <c:showPercent val="0"/>
          <c:showBubbleSize val="0"/>
        </c:dLbls>
        <c:gapWidth val="150"/>
        <c:axId val="215707008"/>
        <c:axId val="2157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50.24</c:v>
                </c:pt>
                <c:pt idx="4">
                  <c:v>52.58</c:v>
                </c:pt>
              </c:numCache>
            </c:numRef>
          </c:val>
          <c:smooth val="0"/>
          <c:extLst xmlns:c16r2="http://schemas.microsoft.com/office/drawing/2015/06/chart">
            <c:ext xmlns:c16="http://schemas.microsoft.com/office/drawing/2014/chart" uri="{C3380CC4-5D6E-409C-BE32-E72D297353CC}">
              <c16:uniqueId val="{00000001-C4EF-43F3-A6C1-C725179CDCCD}"/>
            </c:ext>
          </c:extLst>
        </c:ser>
        <c:dLbls>
          <c:showLegendKey val="0"/>
          <c:showVal val="0"/>
          <c:showCatName val="0"/>
          <c:showSerName val="0"/>
          <c:showPercent val="0"/>
          <c:showBubbleSize val="0"/>
        </c:dLbls>
        <c:marker val="1"/>
        <c:smooth val="0"/>
        <c:axId val="215707008"/>
        <c:axId val="215725568"/>
      </c:lineChart>
      <c:dateAx>
        <c:axId val="215707008"/>
        <c:scaling>
          <c:orientation val="minMax"/>
        </c:scaling>
        <c:delete val="1"/>
        <c:axPos val="b"/>
        <c:numFmt formatCode="ge" sourceLinked="1"/>
        <c:majorTickMark val="none"/>
        <c:minorTickMark val="none"/>
        <c:tickLblPos val="none"/>
        <c:crossAx val="215725568"/>
        <c:crosses val="autoZero"/>
        <c:auto val="1"/>
        <c:lblOffset val="100"/>
        <c:baseTimeUnit val="years"/>
      </c:dateAx>
      <c:valAx>
        <c:axId val="2157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86.09</c:v>
                </c:pt>
                <c:pt idx="1">
                  <c:v>87.15</c:v>
                </c:pt>
                <c:pt idx="2">
                  <c:v>87.7</c:v>
                </c:pt>
                <c:pt idx="3">
                  <c:v>88.43</c:v>
                </c:pt>
                <c:pt idx="4">
                  <c:v>88.73</c:v>
                </c:pt>
              </c:numCache>
            </c:numRef>
          </c:val>
          <c:extLst xmlns:c16r2="http://schemas.microsoft.com/office/drawing/2015/06/chart">
            <c:ext xmlns:c16="http://schemas.microsoft.com/office/drawing/2014/chart" uri="{C3380CC4-5D6E-409C-BE32-E72D297353CC}">
              <c16:uniqueId val="{00000000-AB2E-48B4-8E3B-FD4E3B545EB5}"/>
            </c:ext>
          </c:extLst>
        </c:ser>
        <c:dLbls>
          <c:showLegendKey val="0"/>
          <c:showVal val="0"/>
          <c:showCatName val="0"/>
          <c:showSerName val="0"/>
          <c:showPercent val="0"/>
          <c:showBubbleSize val="0"/>
        </c:dLbls>
        <c:gapWidth val="150"/>
        <c:axId val="215777280"/>
        <c:axId val="2157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84.17</c:v>
                </c:pt>
                <c:pt idx="4">
                  <c:v>83.02</c:v>
                </c:pt>
              </c:numCache>
            </c:numRef>
          </c:val>
          <c:smooth val="0"/>
          <c:extLst xmlns:c16r2="http://schemas.microsoft.com/office/drawing/2015/06/chart">
            <c:ext xmlns:c16="http://schemas.microsoft.com/office/drawing/2014/chart" uri="{C3380CC4-5D6E-409C-BE32-E72D297353CC}">
              <c16:uniqueId val="{00000001-AB2E-48B4-8E3B-FD4E3B545EB5}"/>
            </c:ext>
          </c:extLst>
        </c:ser>
        <c:dLbls>
          <c:showLegendKey val="0"/>
          <c:showVal val="0"/>
          <c:showCatName val="0"/>
          <c:showSerName val="0"/>
          <c:showPercent val="0"/>
          <c:showBubbleSize val="0"/>
        </c:dLbls>
        <c:marker val="1"/>
        <c:smooth val="0"/>
        <c:axId val="215777280"/>
        <c:axId val="215779200"/>
      </c:lineChart>
      <c:dateAx>
        <c:axId val="215777280"/>
        <c:scaling>
          <c:orientation val="minMax"/>
        </c:scaling>
        <c:delete val="1"/>
        <c:axPos val="b"/>
        <c:numFmt formatCode="ge" sourceLinked="1"/>
        <c:majorTickMark val="none"/>
        <c:minorTickMark val="none"/>
        <c:tickLblPos val="none"/>
        <c:crossAx val="215779200"/>
        <c:crosses val="autoZero"/>
        <c:auto val="1"/>
        <c:lblOffset val="100"/>
        <c:baseTimeUnit val="years"/>
      </c:dateAx>
      <c:valAx>
        <c:axId val="215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57.25</c:v>
                </c:pt>
                <c:pt idx="1">
                  <c:v>62.86</c:v>
                </c:pt>
                <c:pt idx="2">
                  <c:v>64.010000000000005</c:v>
                </c:pt>
                <c:pt idx="3">
                  <c:v>54.02</c:v>
                </c:pt>
                <c:pt idx="4">
                  <c:v>53.75</c:v>
                </c:pt>
              </c:numCache>
            </c:numRef>
          </c:val>
          <c:extLst xmlns:c16r2="http://schemas.microsoft.com/office/drawing/2015/06/chart">
            <c:ext xmlns:c16="http://schemas.microsoft.com/office/drawing/2014/chart" uri="{C3380CC4-5D6E-409C-BE32-E72D297353CC}">
              <c16:uniqueId val="{00000000-5CDE-465F-9FEE-DF702F045064}"/>
            </c:ext>
          </c:extLst>
        </c:ser>
        <c:dLbls>
          <c:showLegendKey val="0"/>
          <c:showVal val="0"/>
          <c:showCatName val="0"/>
          <c:showSerName val="0"/>
          <c:showPercent val="0"/>
          <c:showBubbleSize val="0"/>
        </c:dLbls>
        <c:gapWidth val="150"/>
        <c:axId val="140815744"/>
        <c:axId val="1474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E-465F-9FEE-DF702F045064}"/>
            </c:ext>
          </c:extLst>
        </c:ser>
        <c:dLbls>
          <c:showLegendKey val="0"/>
          <c:showVal val="0"/>
          <c:showCatName val="0"/>
          <c:showSerName val="0"/>
          <c:showPercent val="0"/>
          <c:showBubbleSize val="0"/>
        </c:dLbls>
        <c:marker val="1"/>
        <c:smooth val="0"/>
        <c:axId val="140815744"/>
        <c:axId val="147428480"/>
      </c:lineChart>
      <c:dateAx>
        <c:axId val="140815744"/>
        <c:scaling>
          <c:orientation val="minMax"/>
        </c:scaling>
        <c:delete val="1"/>
        <c:axPos val="b"/>
        <c:numFmt formatCode="ge" sourceLinked="1"/>
        <c:majorTickMark val="none"/>
        <c:minorTickMark val="none"/>
        <c:tickLblPos val="none"/>
        <c:crossAx val="147428480"/>
        <c:crosses val="autoZero"/>
        <c:auto val="1"/>
        <c:lblOffset val="100"/>
        <c:baseTimeUnit val="years"/>
      </c:dateAx>
      <c:valAx>
        <c:axId val="1474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0E-42F2-BED7-DAFE4AF53315}"/>
            </c:ext>
          </c:extLst>
        </c:ser>
        <c:dLbls>
          <c:showLegendKey val="0"/>
          <c:showVal val="0"/>
          <c:showCatName val="0"/>
          <c:showSerName val="0"/>
          <c:showPercent val="0"/>
          <c:showBubbleSize val="0"/>
        </c:dLbls>
        <c:gapWidth val="150"/>
        <c:axId val="214668032"/>
        <c:axId val="2146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0E-42F2-BED7-DAFE4AF53315}"/>
            </c:ext>
          </c:extLst>
        </c:ser>
        <c:dLbls>
          <c:showLegendKey val="0"/>
          <c:showVal val="0"/>
          <c:showCatName val="0"/>
          <c:showSerName val="0"/>
          <c:showPercent val="0"/>
          <c:showBubbleSize val="0"/>
        </c:dLbls>
        <c:marker val="1"/>
        <c:smooth val="0"/>
        <c:axId val="214668032"/>
        <c:axId val="214669952"/>
      </c:lineChart>
      <c:dateAx>
        <c:axId val="214668032"/>
        <c:scaling>
          <c:orientation val="minMax"/>
        </c:scaling>
        <c:delete val="1"/>
        <c:axPos val="b"/>
        <c:numFmt formatCode="ge" sourceLinked="1"/>
        <c:majorTickMark val="none"/>
        <c:minorTickMark val="none"/>
        <c:tickLblPos val="none"/>
        <c:crossAx val="214669952"/>
        <c:crosses val="autoZero"/>
        <c:auto val="1"/>
        <c:lblOffset val="100"/>
        <c:baseTimeUnit val="years"/>
      </c:dateAx>
      <c:valAx>
        <c:axId val="2146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5-4AFD-ADE3-6BD9240C5EFD}"/>
            </c:ext>
          </c:extLst>
        </c:ser>
        <c:dLbls>
          <c:showLegendKey val="0"/>
          <c:showVal val="0"/>
          <c:showCatName val="0"/>
          <c:showSerName val="0"/>
          <c:showPercent val="0"/>
          <c:showBubbleSize val="0"/>
        </c:dLbls>
        <c:gapWidth val="150"/>
        <c:axId val="214889600"/>
        <c:axId val="2148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5-4AFD-ADE3-6BD9240C5EFD}"/>
            </c:ext>
          </c:extLst>
        </c:ser>
        <c:dLbls>
          <c:showLegendKey val="0"/>
          <c:showVal val="0"/>
          <c:showCatName val="0"/>
          <c:showSerName val="0"/>
          <c:showPercent val="0"/>
          <c:showBubbleSize val="0"/>
        </c:dLbls>
        <c:marker val="1"/>
        <c:smooth val="0"/>
        <c:axId val="214889600"/>
        <c:axId val="214891520"/>
      </c:lineChart>
      <c:dateAx>
        <c:axId val="214889600"/>
        <c:scaling>
          <c:orientation val="minMax"/>
        </c:scaling>
        <c:delete val="1"/>
        <c:axPos val="b"/>
        <c:numFmt formatCode="ge" sourceLinked="1"/>
        <c:majorTickMark val="none"/>
        <c:minorTickMark val="none"/>
        <c:tickLblPos val="none"/>
        <c:crossAx val="214891520"/>
        <c:crosses val="autoZero"/>
        <c:auto val="1"/>
        <c:lblOffset val="100"/>
        <c:baseTimeUnit val="years"/>
      </c:dateAx>
      <c:valAx>
        <c:axId val="2148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5E-464D-863D-9CCB1B957E27}"/>
            </c:ext>
          </c:extLst>
        </c:ser>
        <c:dLbls>
          <c:showLegendKey val="0"/>
          <c:showVal val="0"/>
          <c:showCatName val="0"/>
          <c:showSerName val="0"/>
          <c:showPercent val="0"/>
          <c:showBubbleSize val="0"/>
        </c:dLbls>
        <c:gapWidth val="150"/>
        <c:axId val="215328256"/>
        <c:axId val="215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5E-464D-863D-9CCB1B957E27}"/>
            </c:ext>
          </c:extLst>
        </c:ser>
        <c:dLbls>
          <c:showLegendKey val="0"/>
          <c:showVal val="0"/>
          <c:showCatName val="0"/>
          <c:showSerName val="0"/>
          <c:showPercent val="0"/>
          <c:showBubbleSize val="0"/>
        </c:dLbls>
        <c:marker val="1"/>
        <c:smooth val="0"/>
        <c:axId val="215328256"/>
        <c:axId val="215330176"/>
      </c:lineChart>
      <c:dateAx>
        <c:axId val="215328256"/>
        <c:scaling>
          <c:orientation val="minMax"/>
        </c:scaling>
        <c:delete val="1"/>
        <c:axPos val="b"/>
        <c:numFmt formatCode="ge" sourceLinked="1"/>
        <c:majorTickMark val="none"/>
        <c:minorTickMark val="none"/>
        <c:tickLblPos val="none"/>
        <c:crossAx val="215330176"/>
        <c:crosses val="autoZero"/>
        <c:auto val="1"/>
        <c:lblOffset val="100"/>
        <c:baseTimeUnit val="years"/>
      </c:dateAx>
      <c:valAx>
        <c:axId val="215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D5-41B6-83A5-DDCA6A70B635}"/>
            </c:ext>
          </c:extLst>
        </c:ser>
        <c:dLbls>
          <c:showLegendKey val="0"/>
          <c:showVal val="0"/>
          <c:showCatName val="0"/>
          <c:showSerName val="0"/>
          <c:showPercent val="0"/>
          <c:showBubbleSize val="0"/>
        </c:dLbls>
        <c:gapWidth val="150"/>
        <c:axId val="215377792"/>
        <c:axId val="2153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D5-41B6-83A5-DDCA6A70B635}"/>
            </c:ext>
          </c:extLst>
        </c:ser>
        <c:dLbls>
          <c:showLegendKey val="0"/>
          <c:showVal val="0"/>
          <c:showCatName val="0"/>
          <c:showSerName val="0"/>
          <c:showPercent val="0"/>
          <c:showBubbleSize val="0"/>
        </c:dLbls>
        <c:marker val="1"/>
        <c:smooth val="0"/>
        <c:axId val="215377792"/>
        <c:axId val="215392256"/>
      </c:lineChart>
      <c:dateAx>
        <c:axId val="215377792"/>
        <c:scaling>
          <c:orientation val="minMax"/>
        </c:scaling>
        <c:delete val="1"/>
        <c:axPos val="b"/>
        <c:numFmt formatCode="ge" sourceLinked="1"/>
        <c:majorTickMark val="none"/>
        <c:minorTickMark val="none"/>
        <c:tickLblPos val="none"/>
        <c:crossAx val="215392256"/>
        <c:crosses val="autoZero"/>
        <c:auto val="1"/>
        <c:lblOffset val="100"/>
        <c:baseTimeUnit val="years"/>
      </c:dateAx>
      <c:valAx>
        <c:axId val="215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2076.75</c:v>
                </c:pt>
                <c:pt idx="1">
                  <c:v>1887.56</c:v>
                </c:pt>
                <c:pt idx="2">
                  <c:v>2148.96</c:v>
                </c:pt>
                <c:pt idx="3">
                  <c:v>1962.24</c:v>
                </c:pt>
                <c:pt idx="4">
                  <c:v>1916.02</c:v>
                </c:pt>
              </c:numCache>
            </c:numRef>
          </c:val>
          <c:extLst xmlns:c16r2="http://schemas.microsoft.com/office/drawing/2015/06/chart">
            <c:ext xmlns:c16="http://schemas.microsoft.com/office/drawing/2014/chart" uri="{C3380CC4-5D6E-409C-BE32-E72D297353CC}">
              <c16:uniqueId val="{00000000-6F27-4307-A25A-BE52AFCCB76D}"/>
            </c:ext>
          </c:extLst>
        </c:ser>
        <c:dLbls>
          <c:showLegendKey val="0"/>
          <c:showVal val="0"/>
          <c:showCatName val="0"/>
          <c:showSerName val="0"/>
          <c:showPercent val="0"/>
          <c:showBubbleSize val="0"/>
        </c:dLbls>
        <c:gapWidth val="150"/>
        <c:axId val="215423232"/>
        <c:axId val="2154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1124.26</c:v>
                </c:pt>
                <c:pt idx="4">
                  <c:v>958.81</c:v>
                </c:pt>
              </c:numCache>
            </c:numRef>
          </c:val>
          <c:smooth val="0"/>
          <c:extLst xmlns:c16r2="http://schemas.microsoft.com/office/drawing/2015/06/chart">
            <c:ext xmlns:c16="http://schemas.microsoft.com/office/drawing/2014/chart" uri="{C3380CC4-5D6E-409C-BE32-E72D297353CC}">
              <c16:uniqueId val="{00000001-6F27-4307-A25A-BE52AFCCB76D}"/>
            </c:ext>
          </c:extLst>
        </c:ser>
        <c:dLbls>
          <c:showLegendKey val="0"/>
          <c:showVal val="0"/>
          <c:showCatName val="0"/>
          <c:showSerName val="0"/>
          <c:showPercent val="0"/>
          <c:showBubbleSize val="0"/>
        </c:dLbls>
        <c:marker val="1"/>
        <c:smooth val="0"/>
        <c:axId val="215423232"/>
        <c:axId val="215429504"/>
      </c:lineChart>
      <c:dateAx>
        <c:axId val="215423232"/>
        <c:scaling>
          <c:orientation val="minMax"/>
        </c:scaling>
        <c:delete val="1"/>
        <c:axPos val="b"/>
        <c:numFmt formatCode="ge" sourceLinked="1"/>
        <c:majorTickMark val="none"/>
        <c:minorTickMark val="none"/>
        <c:tickLblPos val="none"/>
        <c:crossAx val="215429504"/>
        <c:crosses val="autoZero"/>
        <c:auto val="1"/>
        <c:lblOffset val="100"/>
        <c:baseTimeUnit val="years"/>
      </c:dateAx>
      <c:valAx>
        <c:axId val="2154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62.89</c:v>
                </c:pt>
                <c:pt idx="1">
                  <c:v>54.16</c:v>
                </c:pt>
                <c:pt idx="2">
                  <c:v>58.35</c:v>
                </c:pt>
                <c:pt idx="3">
                  <c:v>75.260000000000005</c:v>
                </c:pt>
                <c:pt idx="4">
                  <c:v>96.98</c:v>
                </c:pt>
              </c:numCache>
            </c:numRef>
          </c:val>
          <c:extLst xmlns:c16r2="http://schemas.microsoft.com/office/drawing/2015/06/chart">
            <c:ext xmlns:c16="http://schemas.microsoft.com/office/drawing/2014/chart" uri="{C3380CC4-5D6E-409C-BE32-E72D297353CC}">
              <c16:uniqueId val="{00000000-A549-4643-955E-79E9942EF363}"/>
            </c:ext>
          </c:extLst>
        </c:ser>
        <c:dLbls>
          <c:showLegendKey val="0"/>
          <c:showVal val="0"/>
          <c:showCatName val="0"/>
          <c:showSerName val="0"/>
          <c:showPercent val="0"/>
          <c:showBubbleSize val="0"/>
        </c:dLbls>
        <c:gapWidth val="150"/>
        <c:axId val="215480960"/>
        <c:axId val="2155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80.58</c:v>
                </c:pt>
                <c:pt idx="4">
                  <c:v>82.88</c:v>
                </c:pt>
              </c:numCache>
            </c:numRef>
          </c:val>
          <c:smooth val="0"/>
          <c:extLst xmlns:c16r2="http://schemas.microsoft.com/office/drawing/2015/06/chart">
            <c:ext xmlns:c16="http://schemas.microsoft.com/office/drawing/2014/chart" uri="{C3380CC4-5D6E-409C-BE32-E72D297353CC}">
              <c16:uniqueId val="{00000001-A549-4643-955E-79E9942EF363}"/>
            </c:ext>
          </c:extLst>
        </c:ser>
        <c:dLbls>
          <c:showLegendKey val="0"/>
          <c:showVal val="0"/>
          <c:showCatName val="0"/>
          <c:showSerName val="0"/>
          <c:showPercent val="0"/>
          <c:showBubbleSize val="0"/>
        </c:dLbls>
        <c:marker val="1"/>
        <c:smooth val="0"/>
        <c:axId val="215480960"/>
        <c:axId val="215560960"/>
      </c:lineChart>
      <c:dateAx>
        <c:axId val="215480960"/>
        <c:scaling>
          <c:orientation val="minMax"/>
        </c:scaling>
        <c:delete val="1"/>
        <c:axPos val="b"/>
        <c:numFmt formatCode="ge" sourceLinked="1"/>
        <c:majorTickMark val="none"/>
        <c:minorTickMark val="none"/>
        <c:tickLblPos val="none"/>
        <c:crossAx val="215560960"/>
        <c:crosses val="autoZero"/>
        <c:auto val="1"/>
        <c:lblOffset val="100"/>
        <c:baseTimeUnit val="years"/>
      </c:dateAx>
      <c:valAx>
        <c:axId val="2155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276.10000000000002</c:v>
                </c:pt>
                <c:pt idx="1">
                  <c:v>323.58999999999997</c:v>
                </c:pt>
                <c:pt idx="2">
                  <c:v>300.52999999999997</c:v>
                </c:pt>
                <c:pt idx="3">
                  <c:v>233.05</c:v>
                </c:pt>
                <c:pt idx="4">
                  <c:v>182.55</c:v>
                </c:pt>
              </c:numCache>
            </c:numRef>
          </c:val>
          <c:extLst xmlns:c16r2="http://schemas.microsoft.com/office/drawing/2015/06/chart">
            <c:ext xmlns:c16="http://schemas.microsoft.com/office/drawing/2014/chart" uri="{C3380CC4-5D6E-409C-BE32-E72D297353CC}">
              <c16:uniqueId val="{00000000-24F6-41FD-8E9D-E98F27883A1F}"/>
            </c:ext>
          </c:extLst>
        </c:ser>
        <c:dLbls>
          <c:showLegendKey val="0"/>
          <c:showVal val="0"/>
          <c:showCatName val="0"/>
          <c:showSerName val="0"/>
          <c:showPercent val="0"/>
          <c:showBubbleSize val="0"/>
        </c:dLbls>
        <c:gapWidth val="150"/>
        <c:axId val="215571456"/>
        <c:axId val="2156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216.21</c:v>
                </c:pt>
                <c:pt idx="4">
                  <c:v>190.99</c:v>
                </c:pt>
              </c:numCache>
            </c:numRef>
          </c:val>
          <c:smooth val="0"/>
          <c:extLst xmlns:c16r2="http://schemas.microsoft.com/office/drawing/2015/06/chart">
            <c:ext xmlns:c16="http://schemas.microsoft.com/office/drawing/2014/chart" uri="{C3380CC4-5D6E-409C-BE32-E72D297353CC}">
              <c16:uniqueId val="{00000001-24F6-41FD-8E9D-E98F27883A1F}"/>
            </c:ext>
          </c:extLst>
        </c:ser>
        <c:dLbls>
          <c:showLegendKey val="0"/>
          <c:showVal val="0"/>
          <c:showCatName val="0"/>
          <c:showSerName val="0"/>
          <c:showPercent val="0"/>
          <c:showBubbleSize val="0"/>
        </c:dLbls>
        <c:marker val="1"/>
        <c:smooth val="0"/>
        <c:axId val="215571456"/>
        <c:axId val="215684224"/>
      </c:lineChart>
      <c:dateAx>
        <c:axId val="215571456"/>
        <c:scaling>
          <c:orientation val="minMax"/>
        </c:scaling>
        <c:delete val="1"/>
        <c:axPos val="b"/>
        <c:numFmt formatCode="ge" sourceLinked="1"/>
        <c:majorTickMark val="none"/>
        <c:minorTickMark val="none"/>
        <c:tickLblPos val="none"/>
        <c:crossAx val="215684224"/>
        <c:crosses val="autoZero"/>
        <c:auto val="1"/>
        <c:lblOffset val="100"/>
        <c:baseTimeUnit val="years"/>
      </c:dateAx>
      <c:valAx>
        <c:axId val="2156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小矢部市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30143</v>
      </c>
      <c r="AM8" s="50"/>
      <c r="AN8" s="50"/>
      <c r="AO8" s="50"/>
      <c r="AP8" s="50"/>
      <c r="AQ8" s="50"/>
      <c r="AR8" s="50"/>
      <c r="AS8" s="50"/>
      <c r="AT8" s="45">
        <f>データ!T6</f>
        <v>134.07</v>
      </c>
      <c r="AU8" s="45"/>
      <c r="AV8" s="45"/>
      <c r="AW8" s="45"/>
      <c r="AX8" s="45"/>
      <c r="AY8" s="45"/>
      <c r="AZ8" s="45"/>
      <c r="BA8" s="45"/>
      <c r="BB8" s="45">
        <f>データ!U6</f>
        <v>224.83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34.56</v>
      </c>
      <c r="Q10" s="45"/>
      <c r="R10" s="45"/>
      <c r="S10" s="45"/>
      <c r="T10" s="45"/>
      <c r="U10" s="45"/>
      <c r="V10" s="45"/>
      <c r="W10" s="45">
        <f>データ!Q6</f>
        <v>80.709999999999994</v>
      </c>
      <c r="X10" s="45"/>
      <c r="Y10" s="45"/>
      <c r="Z10" s="45"/>
      <c r="AA10" s="45"/>
      <c r="AB10" s="45"/>
      <c r="AC10" s="45"/>
      <c r="AD10" s="50">
        <f>データ!R6</f>
        <v>3240</v>
      </c>
      <c r="AE10" s="50"/>
      <c r="AF10" s="50"/>
      <c r="AG10" s="50"/>
      <c r="AH10" s="50"/>
      <c r="AI10" s="50"/>
      <c r="AJ10" s="50"/>
      <c r="AK10" s="2"/>
      <c r="AL10" s="50">
        <f>データ!V6</f>
        <v>10368</v>
      </c>
      <c r="AM10" s="50"/>
      <c r="AN10" s="50"/>
      <c r="AO10" s="50"/>
      <c r="AP10" s="50"/>
      <c r="AQ10" s="50"/>
      <c r="AR10" s="50"/>
      <c r="AS10" s="50"/>
      <c r="AT10" s="45">
        <f>データ!W6</f>
        <v>4.07</v>
      </c>
      <c r="AU10" s="45"/>
      <c r="AV10" s="45"/>
      <c r="AW10" s="45"/>
      <c r="AX10" s="45"/>
      <c r="AY10" s="45"/>
      <c r="AZ10" s="45"/>
      <c r="BA10" s="45"/>
      <c r="BB10" s="45">
        <f>データ!X6</f>
        <v>2547.42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ZfR7/rrXeojQtSNFq+fSeF8139bYWGGZe4uG1LkqooXTe/7G+5qrRh8F5fahUcijkwV3LXBTqUc606pqln4W0Q==" saltValue="mUxFXyXdEeHgnpreTzop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162094</v>
      </c>
      <c r="D6" s="33">
        <f t="shared" si="3"/>
        <v>47</v>
      </c>
      <c r="E6" s="33">
        <f t="shared" si="3"/>
        <v>17</v>
      </c>
      <c r="F6" s="33">
        <f t="shared" si="3"/>
        <v>1</v>
      </c>
      <c r="G6" s="33">
        <f t="shared" si="3"/>
        <v>0</v>
      </c>
      <c r="H6" s="33" t="str">
        <f t="shared" si="3"/>
        <v>富山県　小矢部市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34.56</v>
      </c>
      <c r="Q6" s="34">
        <f t="shared" si="3"/>
        <v>80.709999999999994</v>
      </c>
      <c r="R6" s="34">
        <f t="shared" si="3"/>
        <v>3240</v>
      </c>
      <c r="S6" s="34">
        <f t="shared" si="3"/>
        <v>30143</v>
      </c>
      <c r="T6" s="34">
        <f t="shared" si="3"/>
        <v>134.07</v>
      </c>
      <c r="U6" s="34">
        <f t="shared" si="3"/>
        <v>224.83</v>
      </c>
      <c r="V6" s="34">
        <f t="shared" si="3"/>
        <v>10368</v>
      </c>
      <c r="W6" s="34">
        <f t="shared" si="3"/>
        <v>4.07</v>
      </c>
      <c r="X6" s="34">
        <f t="shared" si="3"/>
        <v>2547.42</v>
      </c>
      <c r="Y6" s="35">
        <f>IF(Y7="",NA(),Y7)</f>
        <v>57.25</v>
      </c>
      <c r="Z6" s="35">
        <f t="shared" ref="Z6:AH6" si="4">IF(Z7="",NA(),Z7)</f>
        <v>62.86</v>
      </c>
      <c r="AA6" s="35">
        <f t="shared" si="4"/>
        <v>64.010000000000005</v>
      </c>
      <c r="AB6" s="35">
        <f t="shared" si="4"/>
        <v>54.02</v>
      </c>
      <c r="AC6" s="35">
        <f t="shared" si="4"/>
        <v>53.75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2076.75</v>
      </c>
      <c r="BG6" s="35">
        <f t="shared" ref="BG6:BO6" si="7">IF(BG7="",NA(),BG7)</f>
        <v>1887.56</v>
      </c>
      <c r="BH6" s="35">
        <f t="shared" si="7"/>
        <v>2148.96</v>
      </c>
      <c r="BI6" s="35">
        <f t="shared" si="7"/>
        <v>1962.24</v>
      </c>
      <c r="BJ6" s="35">
        <f t="shared" si="7"/>
        <v>1916.02</v>
      </c>
      <c r="BK6" s="35">
        <f t="shared" si="7"/>
        <v>1136.5</v>
      </c>
      <c r="BL6" s="35">
        <f t="shared" si="7"/>
        <v>1118.56</v>
      </c>
      <c r="BM6" s="35">
        <f t="shared" si="7"/>
        <v>1111.31</v>
      </c>
      <c r="BN6" s="35">
        <f t="shared" si="7"/>
        <v>1124.26</v>
      </c>
      <c r="BO6" s="35">
        <f t="shared" si="7"/>
        <v>958.81</v>
      </c>
      <c r="BP6" s="34" t="str">
        <f>IF(BP7="","",IF(BP7="-","【-】","【"&amp;SUBSTITUTE(TEXT(BP7,"#,##0.00"),"-","△")&amp;"】"))</f>
        <v>【682.78】</v>
      </c>
      <c r="BQ6" s="35">
        <f>IF(BQ7="",NA(),BQ7)</f>
        <v>62.89</v>
      </c>
      <c r="BR6" s="35">
        <f t="shared" ref="BR6:BZ6" si="8">IF(BR7="",NA(),BR7)</f>
        <v>54.16</v>
      </c>
      <c r="BS6" s="35">
        <f t="shared" si="8"/>
        <v>58.35</v>
      </c>
      <c r="BT6" s="35">
        <f t="shared" si="8"/>
        <v>75.260000000000005</v>
      </c>
      <c r="BU6" s="35">
        <f t="shared" si="8"/>
        <v>96.98</v>
      </c>
      <c r="BV6" s="35">
        <f t="shared" si="8"/>
        <v>71.650000000000006</v>
      </c>
      <c r="BW6" s="35">
        <f t="shared" si="8"/>
        <v>72.33</v>
      </c>
      <c r="BX6" s="35">
        <f t="shared" si="8"/>
        <v>75.540000000000006</v>
      </c>
      <c r="BY6" s="35">
        <f t="shared" si="8"/>
        <v>80.58</v>
      </c>
      <c r="BZ6" s="35">
        <f t="shared" si="8"/>
        <v>82.88</v>
      </c>
      <c r="CA6" s="34" t="str">
        <f>IF(CA7="","",IF(CA7="-","【-】","【"&amp;SUBSTITUTE(TEXT(CA7,"#,##0.00"),"-","△")&amp;"】"))</f>
        <v>【100.91】</v>
      </c>
      <c r="CB6" s="35">
        <f>IF(CB7="",NA(),CB7)</f>
        <v>276.10000000000002</v>
      </c>
      <c r="CC6" s="35">
        <f t="shared" ref="CC6:CK6" si="9">IF(CC7="",NA(),CC7)</f>
        <v>323.58999999999997</v>
      </c>
      <c r="CD6" s="35">
        <f t="shared" si="9"/>
        <v>300.52999999999997</v>
      </c>
      <c r="CE6" s="35">
        <f t="shared" si="9"/>
        <v>233.05</v>
      </c>
      <c r="CF6" s="35">
        <f t="shared" si="9"/>
        <v>182.55</v>
      </c>
      <c r="CG6" s="35">
        <f t="shared" si="9"/>
        <v>217.82</v>
      </c>
      <c r="CH6" s="35">
        <f t="shared" si="9"/>
        <v>215.28</v>
      </c>
      <c r="CI6" s="35">
        <f t="shared" si="9"/>
        <v>207.96</v>
      </c>
      <c r="CJ6" s="35">
        <f t="shared" si="9"/>
        <v>216.21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50.24</v>
      </c>
      <c r="CV6" s="35">
        <f t="shared" si="10"/>
        <v>52.58</v>
      </c>
      <c r="CW6" s="34" t="str">
        <f>IF(CW7="","",IF(CW7="-","【-】","【"&amp;SUBSTITUTE(TEXT(CW7,"#,##0.00"),"-","△")&amp;"】"))</f>
        <v>【58.98】</v>
      </c>
      <c r="CX6" s="35">
        <f>IF(CX7="",NA(),CX7)</f>
        <v>86.09</v>
      </c>
      <c r="CY6" s="35">
        <f t="shared" ref="CY6:DG6" si="11">IF(CY7="",NA(),CY7)</f>
        <v>87.15</v>
      </c>
      <c r="CZ6" s="35">
        <f t="shared" si="11"/>
        <v>87.7</v>
      </c>
      <c r="DA6" s="35">
        <f t="shared" si="11"/>
        <v>88.43</v>
      </c>
      <c r="DB6" s="35">
        <f t="shared" si="11"/>
        <v>88.73</v>
      </c>
      <c r="DC6" s="35">
        <f t="shared" si="11"/>
        <v>84.2</v>
      </c>
      <c r="DD6" s="35">
        <f t="shared" si="11"/>
        <v>83.8</v>
      </c>
      <c r="DE6" s="35">
        <f t="shared" si="11"/>
        <v>83.91</v>
      </c>
      <c r="DF6" s="35">
        <f t="shared" si="11"/>
        <v>84.17</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0.13</v>
      </c>
      <c r="EN6" s="35">
        <f t="shared" si="14"/>
        <v>0.13</v>
      </c>
      <c r="EO6" s="34" t="str">
        <f>IF(EO7="","",IF(EO7="-","【-】","【"&amp;SUBSTITUTE(TEXT(EO7,"#,##0.00"),"-","△")&amp;"】"))</f>
        <v>【0.23】</v>
      </c>
    </row>
    <row r="7" spans="1:145" s="36" customFormat="1" x14ac:dyDescent="0.15">
      <c r="A7" s="28"/>
      <c r="B7" s="37">
        <v>2018</v>
      </c>
      <c r="C7" s="37">
        <v>162094</v>
      </c>
      <c r="D7" s="37">
        <v>47</v>
      </c>
      <c r="E7" s="37">
        <v>17</v>
      </c>
      <c r="F7" s="37">
        <v>1</v>
      </c>
      <c r="G7" s="37">
        <v>0</v>
      </c>
      <c r="H7" s="37" t="s">
        <v>99</v>
      </c>
      <c r="I7" s="37" t="s">
        <v>100</v>
      </c>
      <c r="J7" s="37" t="s">
        <v>101</v>
      </c>
      <c r="K7" s="37" t="s">
        <v>102</v>
      </c>
      <c r="L7" s="37" t="s">
        <v>103</v>
      </c>
      <c r="M7" s="37" t="s">
        <v>104</v>
      </c>
      <c r="N7" s="38" t="s">
        <v>105</v>
      </c>
      <c r="O7" s="38" t="s">
        <v>106</v>
      </c>
      <c r="P7" s="38">
        <v>34.56</v>
      </c>
      <c r="Q7" s="38">
        <v>80.709999999999994</v>
      </c>
      <c r="R7" s="38">
        <v>3240</v>
      </c>
      <c r="S7" s="38">
        <v>30143</v>
      </c>
      <c r="T7" s="38">
        <v>134.07</v>
      </c>
      <c r="U7" s="38">
        <v>224.83</v>
      </c>
      <c r="V7" s="38">
        <v>10368</v>
      </c>
      <c r="W7" s="38">
        <v>4.07</v>
      </c>
      <c r="X7" s="38">
        <v>2547.42</v>
      </c>
      <c r="Y7" s="38">
        <v>57.25</v>
      </c>
      <c r="Z7" s="38">
        <v>62.86</v>
      </c>
      <c r="AA7" s="38">
        <v>64.010000000000005</v>
      </c>
      <c r="AB7" s="38">
        <v>54.02</v>
      </c>
      <c r="AC7" s="38">
        <v>53.75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2076.75</v>
      </c>
      <c r="BG7" s="38">
        <v>1887.56</v>
      </c>
      <c r="BH7" s="38">
        <v>2148.96</v>
      </c>
      <c r="BI7" s="38">
        <v>1962.24</v>
      </c>
      <c r="BJ7" s="38">
        <v>1916.02</v>
      </c>
      <c r="BK7" s="38">
        <v>1136.5</v>
      </c>
      <c r="BL7" s="38">
        <v>1118.56</v>
      </c>
      <c r="BM7" s="38">
        <v>1111.31</v>
      </c>
      <c r="BN7" s="38">
        <v>1124.26</v>
      </c>
      <c r="BO7" s="38">
        <v>958.81</v>
      </c>
      <c r="BP7" s="38">
        <v>682.78</v>
      </c>
      <c r="BQ7" s="38">
        <v>62.89</v>
      </c>
      <c r="BR7" s="38">
        <v>54.16</v>
      </c>
      <c r="BS7" s="38">
        <v>58.35</v>
      </c>
      <c r="BT7" s="38">
        <v>75.260000000000005</v>
      </c>
      <c r="BU7" s="38">
        <v>96.98</v>
      </c>
      <c r="BV7" s="38">
        <v>71.650000000000006</v>
      </c>
      <c r="BW7" s="38">
        <v>72.33</v>
      </c>
      <c r="BX7" s="38">
        <v>75.540000000000006</v>
      </c>
      <c r="BY7" s="38">
        <v>80.58</v>
      </c>
      <c r="BZ7" s="38">
        <v>82.88</v>
      </c>
      <c r="CA7" s="38">
        <v>100.91</v>
      </c>
      <c r="CB7" s="38">
        <v>276.10000000000002</v>
      </c>
      <c r="CC7" s="38">
        <v>323.58999999999997</v>
      </c>
      <c r="CD7" s="38">
        <v>300.52999999999997</v>
      </c>
      <c r="CE7" s="38">
        <v>233.05</v>
      </c>
      <c r="CF7" s="38">
        <v>182.55</v>
      </c>
      <c r="CG7" s="38">
        <v>217.82</v>
      </c>
      <c r="CH7" s="38">
        <v>215.28</v>
      </c>
      <c r="CI7" s="38">
        <v>207.96</v>
      </c>
      <c r="CJ7" s="38">
        <v>216.21</v>
      </c>
      <c r="CK7" s="38">
        <v>190.99</v>
      </c>
      <c r="CL7" s="38">
        <v>136.86000000000001</v>
      </c>
      <c r="CM7" s="38" t="s">
        <v>105</v>
      </c>
      <c r="CN7" s="38" t="s">
        <v>105</v>
      </c>
      <c r="CO7" s="38" t="s">
        <v>105</v>
      </c>
      <c r="CP7" s="38" t="s">
        <v>105</v>
      </c>
      <c r="CQ7" s="38" t="s">
        <v>105</v>
      </c>
      <c r="CR7" s="38">
        <v>54.44</v>
      </c>
      <c r="CS7" s="38">
        <v>54.67</v>
      </c>
      <c r="CT7" s="38">
        <v>53.51</v>
      </c>
      <c r="CU7" s="38">
        <v>50.24</v>
      </c>
      <c r="CV7" s="38">
        <v>52.58</v>
      </c>
      <c r="CW7" s="38">
        <v>58.98</v>
      </c>
      <c r="CX7" s="38">
        <v>86.09</v>
      </c>
      <c r="CY7" s="38">
        <v>87.15</v>
      </c>
      <c r="CZ7" s="38">
        <v>87.7</v>
      </c>
      <c r="DA7" s="38">
        <v>88.43</v>
      </c>
      <c r="DB7" s="38">
        <v>88.73</v>
      </c>
      <c r="DC7" s="38">
        <v>84.2</v>
      </c>
      <c r="DD7" s="38">
        <v>83.8</v>
      </c>
      <c r="DE7" s="38">
        <v>83.91</v>
      </c>
      <c r="DF7" s="38">
        <v>84.17</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0.13</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jgsui</cp:lastModifiedBy>
  <dcterms:created xsi:type="dcterms:W3CDTF">2019-12-05T05:04:01Z</dcterms:created>
  <dcterms:modified xsi:type="dcterms:W3CDTF">2020-02-03T14:01:11Z</dcterms:modified>
</cp:coreProperties>
</file>