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8_小矢部市\下水道（法非適用）\"/>
    </mc:Choice>
  </mc:AlternateContent>
  <workbookProtection workbookAlgorithmName="SHA-512" workbookHashValue="wqzyUfmMvxjisHU32N2c+hI8wPuOw7y80+Q7WrxNRK+XQP3TUipPqQMlFD+vYuVjwFBgSsywA0OROspwTQ7sGA==" workbookSaltValue="QoV65slTnMmcRVacVMheR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<sst xmlns="http://schemas.openxmlformats.org/spreadsheetml/2006/main" count="233" uniqueCount="113">
  <si>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</si>
  <si>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</si>
  <si>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</si>
  <si>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</si>
  <si>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</si>
  <si>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</si>
  <si>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</si>
  <si>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</si>
  <si>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</si>
  <si>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</si>
  <si>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</si>
  <si>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</si>
  <si>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</si>
  <si>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</si>
  <si>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</si>
  <si>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</si>
  <si>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</si>
  <si>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</si>
  <si>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</si>
  <si>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</si>
  <si>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</si>
  <si>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</si>
  <si>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</si>
  <si>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</si>
  <si>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</si>
  <si>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</si>
  <si>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</si>
  <si>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</si>
  <si>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</si>
  <si>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</si>
  <si>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</si>
  <si>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</si>
  <si>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</si>
  <si>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</si>
  <si>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</si>
  <si>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</si>
  <si>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</si>
  <si>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</si>
  <si>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</si>
  <si>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</si>
  <si>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</si>
  <si>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</si>
  <si>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</si>
  <si>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</si>
  <si>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</si>
  <si>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</si>
  <si>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</si>
  <si>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</si>
  <si>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</si>
  <si>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</si>
  <si>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</si>
  <si>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</si>
  <si>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</si>
  <si>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</si>
  <si>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</si>
  <si>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</si>
  <si>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</si>
  <si>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</si>
  <si>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</si>
  <si>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</si>
  <si>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</si>
  <si>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</si>
  <si>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</si>
  <si>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</si>
  <si>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</si>
  <si>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</si>
  <si>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</si>
  <si>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</si>
  <si>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</si>
  <si>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</si>
  <si>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</si>
  <si>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</si>
  <si>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</si>
  <si>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</si>
  <si>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</si>
  <si>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</si>
  <si>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</si>
  <si>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</si>
  <si>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</si>
  <si>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</si>
  <si>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</si>
  <si>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</si>
  <si>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</si>
  <si>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</si>
  <si>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</si>
  <si>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</si>
  <si>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</si>
  <si>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</si>
  <si>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</si>
  <si>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</si>
  <si>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</si>
  <si>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</si>
  <si>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</si>
  <si>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</si>
  <si>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</si>
  <si>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</si>
  <si>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</si>
  <si>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</si>
  <si>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</si>
  <si>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</si>
  <si>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</si>
  <si>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</si>
  <si>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</si>
  <si>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</si>
  <si>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</si>
  <si>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</si>
  <si>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</si>
  <si>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</si>
  <si>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</si>
  <si>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</si>
  <si>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管路が比較的新しく耐用年数に達しているものはなく、老朽化対策は急務ではない。</t>
  </si>
  <si>
    <t xml:space="preserve">　平成28年度に策定した経営戦略に基づき、経営基盤の強化及び財政マネジメントの向上を図る必要がある。今後は維持修繕にシフトしていくことが見込まれる一方で、現在未普及地域の管渠整備も進めており今後は公債費の増も見込まれる。整備計画については当時の事業単価とのズレも生じており、経営戦略の見直しを前倒して検討する必要がある。見直しでは、水洗化率及び人口を的確に予測して使用料収入を見込み、経費に対して収入が不足する場合は漫然と一般会計繰入金に頼ることから脱却し、使用料の値上げ又は整備計画の見直しも可能性の一つとして検討していく必要がある。
</t>
    <rPh sb="73" eb="75">
      <t>イッポウ</t>
    </rPh>
    <rPh sb="77" eb="79">
      <t>ゲンザイ</t>
    </rPh>
    <rPh sb="79" eb="82">
      <t>ミフキュウ</t>
    </rPh>
    <rPh sb="82" eb="84">
      <t>チイキ</t>
    </rPh>
    <rPh sb="85" eb="87">
      <t>カンキョ</t>
    </rPh>
    <rPh sb="87" eb="89">
      <t>セイビ</t>
    </rPh>
    <rPh sb="90" eb="91">
      <t>スス</t>
    </rPh>
    <rPh sb="95" eb="97">
      <t>コンゴ</t>
    </rPh>
    <rPh sb="98" eb="101">
      <t>コウサイヒ</t>
    </rPh>
    <rPh sb="102" eb="103">
      <t>ゾウ</t>
    </rPh>
    <rPh sb="104" eb="106">
      <t>ミコ</t>
    </rPh>
    <rPh sb="110" eb="112">
      <t>セイビ</t>
    </rPh>
    <rPh sb="112" eb="114">
      <t>ケイカク</t>
    </rPh>
    <rPh sb="119" eb="121">
      <t>トウジ</t>
    </rPh>
    <rPh sb="122" eb="124">
      <t>ジギョウ</t>
    </rPh>
    <rPh sb="124" eb="126">
      <t>タンカ</t>
    </rPh>
    <rPh sb="131" eb="132">
      <t>ショウ</t>
    </rPh>
    <rPh sb="137" eb="139">
      <t>ケイエイ</t>
    </rPh>
    <rPh sb="139" eb="141">
      <t>センリャク</t>
    </rPh>
    <rPh sb="142" eb="144">
      <t>ミナオ</t>
    </rPh>
    <rPh sb="146" eb="148">
      <t>マエダオ</t>
    </rPh>
    <rPh sb="150" eb="152">
      <t>ケントウ</t>
    </rPh>
    <rPh sb="154" eb="156">
      <t>ヒツヨウ</t>
    </rPh>
    <rPh sb="160" eb="162">
      <t>ミナオ</t>
    </rPh>
    <rPh sb="166" eb="169">
      <t>スイセンカ</t>
    </rPh>
    <rPh sb="169" eb="170">
      <t>リツ</t>
    </rPh>
    <rPh sb="170" eb="171">
      <t>オヨ</t>
    </rPh>
    <rPh sb="172" eb="174">
      <t>ジンコウ</t>
    </rPh>
    <rPh sb="175" eb="177">
      <t>テキカク</t>
    </rPh>
    <rPh sb="178" eb="180">
      <t>ヨソク</t>
    </rPh>
    <rPh sb="182" eb="185">
      <t>シヨウリョウ</t>
    </rPh>
    <rPh sb="185" eb="187">
      <t>シュウニュウ</t>
    </rPh>
    <rPh sb="188" eb="190">
      <t>ミコ</t>
    </rPh>
    <rPh sb="192" eb="194">
      <t>ケイヒ</t>
    </rPh>
    <rPh sb="195" eb="196">
      <t>タイ</t>
    </rPh>
    <rPh sb="236" eb="237">
      <t>マタ</t>
    </rPh>
    <rPh sb="238" eb="240">
      <t>セイビ</t>
    </rPh>
    <rPh sb="240" eb="242">
      <t>ケイカク</t>
    </rPh>
    <rPh sb="243" eb="245">
      <t>ミナオ</t>
    </rPh>
    <phoneticPr fontId="15"/>
  </si>
  <si>
    <t>①収益的収支比率は100％に満たない状況にあることから、引き続き水洗化率向上施策の実施により使用料収入の向上及び維持管理費の削減を図る必要がある。また、今後の管渠整備に伴い使用料の増収が見込まれる。
④企業債残高は類似団体及び全国平均に比べ２倍以上となっている。「生活排水処理10年概成」に向けた管渠整備を進めているが、地理的に整備費が嵩むことに加え、当時の事業費単価と実際の事業費単価にも開きが見られるため、経営戦略の見直しを前倒して検討する必要がある。
⑤⑥経費回収率は改善し類似団体を上回ったものの依然として100%に満たない状況にあり、コスト抑制のため、高額となっている維持管理費の削減を図る必要がある。汚水処理減価が改善しているが、散居村で管路延長が長いことから建設改良費が割高となり資本費が高額となる傾向がある。また未普及地域の管渠整備に対する企業債の償還が、R３年度開始されるため汚水処理原価は今後増が見込まれる。
⑧処理区域内において、合併処理浄化槽の普及率が比較的高いこと等により、水洗化率が伸び悩んでおり、類似団体平均を下回っている。水洗化率向上の施策を強く推進することで率の向上を図る必要がある。</t>
    <rPh sb="41" eb="43">
      <t>ジッシ</t>
    </rPh>
    <rPh sb="76" eb="78">
      <t>コンゴ</t>
    </rPh>
    <rPh sb="79" eb="81">
      <t>カンキョ</t>
    </rPh>
    <rPh sb="81" eb="83">
      <t>セイビ</t>
    </rPh>
    <rPh sb="84" eb="85">
      <t>トモナ</t>
    </rPh>
    <rPh sb="86" eb="89">
      <t>シヨウリョウ</t>
    </rPh>
    <rPh sb="90" eb="92">
      <t>ゾウシュウ</t>
    </rPh>
    <rPh sb="93" eb="95">
      <t>ミコ</t>
    </rPh>
    <rPh sb="108" eb="110">
      <t>ルイジ</t>
    </rPh>
    <rPh sb="110" eb="112">
      <t>ダンタイ</t>
    </rPh>
    <rPh sb="112" eb="113">
      <t>オヨ</t>
    </rPh>
    <rPh sb="114" eb="116">
      <t>ゼンコク</t>
    </rPh>
    <rPh sb="116" eb="118">
      <t>ヘイキン</t>
    </rPh>
    <rPh sb="119" eb="120">
      <t>クラ</t>
    </rPh>
    <rPh sb="122" eb="125">
      <t>バイイジョウ</t>
    </rPh>
    <rPh sb="149" eb="151">
      <t>カンキョ</t>
    </rPh>
    <rPh sb="151" eb="153">
      <t>セイビ</t>
    </rPh>
    <rPh sb="154" eb="155">
      <t>スス</t>
    </rPh>
    <rPh sb="161" eb="164">
      <t>チリテキ</t>
    </rPh>
    <rPh sb="165" eb="167">
      <t>セイビ</t>
    </rPh>
    <rPh sb="167" eb="168">
      <t>ヒ</t>
    </rPh>
    <rPh sb="169" eb="170">
      <t>カサ</t>
    </rPh>
    <rPh sb="174" eb="175">
      <t>クワ</t>
    </rPh>
    <rPh sb="177" eb="179">
      <t>トウジ</t>
    </rPh>
    <rPh sb="180" eb="182">
      <t>ジギョウ</t>
    </rPh>
    <rPh sb="182" eb="183">
      <t>ヒ</t>
    </rPh>
    <rPh sb="183" eb="185">
      <t>タンカ</t>
    </rPh>
    <rPh sb="186" eb="188">
      <t>ジッサイ</t>
    </rPh>
    <rPh sb="189" eb="191">
      <t>ジギョウ</t>
    </rPh>
    <rPh sb="191" eb="192">
      <t>ヒ</t>
    </rPh>
    <rPh sb="192" eb="194">
      <t>タンカ</t>
    </rPh>
    <rPh sb="196" eb="197">
      <t>ヒラ</t>
    </rPh>
    <rPh sb="199" eb="200">
      <t>ミ</t>
    </rPh>
    <rPh sb="206" eb="208">
      <t>ケイエイ</t>
    </rPh>
    <rPh sb="208" eb="210">
      <t>センリャク</t>
    </rPh>
    <rPh sb="211" eb="213">
      <t>ミナオ</t>
    </rPh>
    <rPh sb="215" eb="217">
      <t>マエダオ</t>
    </rPh>
    <rPh sb="219" eb="221">
      <t>ケントウ</t>
    </rPh>
    <rPh sb="223" eb="225">
      <t>ヒツヨウ</t>
    </rPh>
    <rPh sb="233" eb="235">
      <t>ケイヒ</t>
    </rPh>
    <rPh sb="235" eb="237">
      <t>カイシュウ</t>
    </rPh>
    <rPh sb="237" eb="238">
      <t>リツ</t>
    </rPh>
    <rPh sb="239" eb="241">
      <t>カイゼン</t>
    </rPh>
    <rPh sb="242" eb="244">
      <t>ルイジ</t>
    </rPh>
    <rPh sb="244" eb="246">
      <t>ダンタイ</t>
    </rPh>
    <rPh sb="247" eb="249">
      <t>ウワマワ</t>
    </rPh>
    <rPh sb="254" eb="256">
      <t>イゼン</t>
    </rPh>
    <rPh sb="264" eb="265">
      <t>ミ</t>
    </rPh>
    <rPh sb="268" eb="270">
      <t>ジョウキョウ</t>
    </rPh>
    <rPh sb="302" eb="304">
      <t>ヒツヨウ</t>
    </rPh>
    <rPh sb="308" eb="310">
      <t>オスイ</t>
    </rPh>
    <rPh sb="310" eb="312">
      <t>ショリ</t>
    </rPh>
    <rPh sb="312" eb="314">
      <t>ゲンカ</t>
    </rPh>
    <rPh sb="315" eb="317">
      <t>カイゼン</t>
    </rPh>
    <rPh sb="323" eb="326">
      <t>サンキョソン</t>
    </rPh>
    <rPh sb="327" eb="329">
      <t>カンロ</t>
    </rPh>
    <rPh sb="329" eb="331">
      <t>エンチョウ</t>
    </rPh>
    <rPh sb="332" eb="333">
      <t>ナガ</t>
    </rPh>
    <rPh sb="358" eb="360">
      <t>ケイコウ</t>
    </rPh>
    <rPh sb="366" eb="369">
      <t>ミフキュウ</t>
    </rPh>
    <rPh sb="369" eb="371">
      <t>チイキ</t>
    </rPh>
    <rPh sb="372" eb="374">
      <t>カンキョ</t>
    </rPh>
    <rPh sb="374" eb="376">
      <t>セイビ</t>
    </rPh>
    <rPh sb="377" eb="378">
      <t>タイ</t>
    </rPh>
    <rPh sb="380" eb="382">
      <t>キギョウ</t>
    </rPh>
    <rPh sb="382" eb="383">
      <t>サイ</t>
    </rPh>
    <rPh sb="384" eb="386">
      <t>ショウカン</t>
    </rPh>
    <rPh sb="390" eb="391">
      <t>ネン</t>
    </rPh>
    <rPh sb="391" eb="392">
      <t>ド</t>
    </rPh>
    <rPh sb="392" eb="394">
      <t>カイシ</t>
    </rPh>
    <rPh sb="399" eb="401">
      <t>オスイ</t>
    </rPh>
    <rPh sb="401" eb="403">
      <t>ショリ</t>
    </rPh>
    <rPh sb="403" eb="405">
      <t>ゲンカ</t>
    </rPh>
    <rPh sb="406" eb="408">
      <t>コンゴ</t>
    </rPh>
    <rPh sb="408" eb="409">
      <t>ゾウ</t>
    </rPh>
    <rPh sb="410" eb="412">
      <t>ミコ</t>
    </rPh>
    <rPh sb="419" eb="421">
      <t>ショリ</t>
    </rPh>
    <rPh sb="421" eb="424">
      <t>クイキナイ</t>
    </rPh>
    <rPh sb="429" eb="431">
      <t>ガッペイ</t>
    </rPh>
    <rPh sb="431" eb="433">
      <t>ショリ</t>
    </rPh>
    <rPh sb="433" eb="436">
      <t>ジョウカソウ</t>
    </rPh>
    <rPh sb="437" eb="439">
      <t>フキュウ</t>
    </rPh>
    <rPh sb="439" eb="440">
      <t>リツ</t>
    </rPh>
    <rPh sb="441" eb="444">
      <t>ヒカクテキ</t>
    </rPh>
    <rPh sb="444" eb="445">
      <t>タカ</t>
    </rPh>
    <rPh sb="448" eb="449">
      <t>トウ</t>
    </rPh>
    <rPh sb="453" eb="456">
      <t>スイセンカ</t>
    </rPh>
    <rPh sb="456" eb="457">
      <t>リツ</t>
    </rPh>
    <rPh sb="458" eb="459">
      <t>ノ</t>
    </rPh>
    <rPh sb="460" eb="461">
      <t>ナヤ</t>
    </rPh>
    <rPh sb="466" eb="468">
      <t>ルイジ</t>
    </rPh>
    <rPh sb="468" eb="470">
      <t>ダンタイ</t>
    </rPh>
    <rPh sb="470" eb="472">
      <t>ヘイキン</t>
    </rPh>
    <rPh sb="473" eb="475">
      <t>シタマワ</t>
    </rPh>
    <rPh sb="480" eb="483">
      <t>スイセンカ</t>
    </rPh>
    <rPh sb="483" eb="484">
      <t>リツ</t>
    </rPh>
    <rPh sb="484" eb="486">
      <t>コウジョウ</t>
    </rPh>
    <rPh sb="487" eb="489">
      <t>シサク</t>
    </rPh>
    <rPh sb="490" eb="491">
      <t>ツヨ</t>
    </rPh>
    <rPh sb="492" eb="494">
      <t>スイシン</t>
    </rPh>
    <rPh sb="499" eb="500">
      <t>リツ</t>
    </rPh>
    <rPh sb="501" eb="503">
      <t>コウジョウ</t>
    </rPh>
    <rPh sb="504" eb="505">
      <t>ハカ</t>
    </rPh>
    <rPh sb="506" eb="50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</si>
</sst>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07-4360-BEF2-B2C6893C9191}"/>
            </c:ext>
          </c:extLst>
        </c:ser>
        <c:dLbls>
          <c:showLegendKey val="0"/>
          <c:showVal val="0"/>
          <c:showCatName val="0"/>
          <c:showSerName val="0"/>
          <c:showPercent val="0"/>
          <c:showBubbleSize val="0"/>
        </c:dLbls>
        <c:gapWidth val="150"/>
        <c:axId val="154082232"/>
        <c:axId val="1541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B507-4360-BEF2-B2C6893C9191}"/>
            </c:ext>
          </c:extLst>
        </c:ser>
        <c:dLbls>
          <c:showLegendKey val="0"/>
          <c:showVal val="0"/>
          <c:showCatName val="0"/>
          <c:showSerName val="0"/>
          <c:showPercent val="0"/>
          <c:showBubbleSize val="0"/>
        </c:dLbls>
        <c:marker val="1"/>
        <c:smooth val="0"/>
        <c:axId val="154082232"/>
        <c:axId val="154165344"/>
      </c:lineChart>
      <c:dateAx>
        <c:axId val="154082232"/>
        <c:scaling>
          <c:orientation val="minMax"/>
        </c:scaling>
        <c:delete val="1"/>
        <c:axPos val="b"/>
        <c:numFmt formatCode="ge" sourceLinked="1"/>
        <c:majorTickMark val="none"/>
        <c:minorTickMark val="none"/>
        <c:tickLblPos val="none"/>
        <c:crossAx val="154165344"/>
        <c:crosses val="autoZero"/>
        <c:auto val="1"/>
        <c:lblOffset val="100"/>
        <c:baseTimeUnit val="years"/>
      </c:dateAx>
      <c:valAx>
        <c:axId val="1541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F9-4AED-90D0-F03D8370FBF1}"/>
            </c:ext>
          </c:extLst>
        </c:ser>
        <c:dLbls>
          <c:showLegendKey val="0"/>
          <c:showVal val="0"/>
          <c:showCatName val="0"/>
          <c:showSerName val="0"/>
          <c:showPercent val="0"/>
          <c:showBubbleSize val="0"/>
        </c:dLbls>
        <c:gapWidth val="150"/>
        <c:axId val="154977280"/>
        <c:axId val="15498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09F9-4AED-90D0-F03D8370FBF1}"/>
            </c:ext>
          </c:extLst>
        </c:ser>
        <c:dLbls>
          <c:showLegendKey val="0"/>
          <c:showVal val="0"/>
          <c:showCatName val="0"/>
          <c:showSerName val="0"/>
          <c:showPercent val="0"/>
          <c:showBubbleSize val="0"/>
        </c:dLbls>
        <c:marker val="1"/>
        <c:smooth val="0"/>
        <c:axId val="154977280"/>
        <c:axId val="154980808"/>
      </c:lineChart>
      <c:dateAx>
        <c:axId val="154977280"/>
        <c:scaling>
          <c:orientation val="minMax"/>
        </c:scaling>
        <c:delete val="1"/>
        <c:axPos val="b"/>
        <c:numFmt formatCode="ge" sourceLinked="1"/>
        <c:majorTickMark val="none"/>
        <c:minorTickMark val="none"/>
        <c:tickLblPos val="none"/>
        <c:crossAx val="154980808"/>
        <c:crosses val="autoZero"/>
        <c:auto val="1"/>
        <c:lblOffset val="100"/>
        <c:baseTimeUnit val="years"/>
      </c:dateAx>
      <c:valAx>
        <c:axId val="15498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71.11</c:v>
                </c:pt>
                <c:pt idx="1">
                  <c:v>72.17</c:v>
                </c:pt>
                <c:pt idx="2">
                  <c:v>71.959999999999994</c:v>
                </c:pt>
                <c:pt idx="3">
                  <c:v>72.89</c:v>
                </c:pt>
                <c:pt idx="4">
                  <c:v>75.319999999999993</c:v>
                </c:pt>
              </c:numCache>
            </c:numRef>
          </c:val>
          <c:extLst xmlns:c16r2="http://schemas.microsoft.com/office/drawing/2015/06/chart">
            <c:ext xmlns:c16="http://schemas.microsoft.com/office/drawing/2014/chart" uri="{C3380CC4-5D6E-409C-BE32-E72D297353CC}">
              <c16:uniqueId val="{00000000-CD19-4C16-86CA-22E6906FF56A}"/>
            </c:ext>
          </c:extLst>
        </c:ser>
        <c:dLbls>
          <c:showLegendKey val="0"/>
          <c:showVal val="0"/>
          <c:showCatName val="0"/>
          <c:showSerName val="0"/>
          <c:showPercent val="0"/>
          <c:showBubbleSize val="0"/>
        </c:dLbls>
        <c:gapWidth val="150"/>
        <c:axId val="154978456"/>
        <c:axId val="15498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CD19-4C16-86CA-22E6906FF56A}"/>
            </c:ext>
          </c:extLst>
        </c:ser>
        <c:dLbls>
          <c:showLegendKey val="0"/>
          <c:showVal val="0"/>
          <c:showCatName val="0"/>
          <c:showSerName val="0"/>
          <c:showPercent val="0"/>
          <c:showBubbleSize val="0"/>
        </c:dLbls>
        <c:marker val="1"/>
        <c:smooth val="0"/>
        <c:axId val="154978456"/>
        <c:axId val="154981200"/>
      </c:lineChart>
      <c:dateAx>
        <c:axId val="154978456"/>
        <c:scaling>
          <c:orientation val="minMax"/>
        </c:scaling>
        <c:delete val="1"/>
        <c:axPos val="b"/>
        <c:numFmt formatCode="ge" sourceLinked="1"/>
        <c:majorTickMark val="none"/>
        <c:minorTickMark val="none"/>
        <c:tickLblPos val="none"/>
        <c:crossAx val="154981200"/>
        <c:crosses val="autoZero"/>
        <c:auto val="1"/>
        <c:lblOffset val="100"/>
        <c:baseTimeUnit val="years"/>
      </c:dateAx>
      <c:valAx>
        <c:axId val="15498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7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67.03</c:v>
                </c:pt>
                <c:pt idx="1">
                  <c:v>71.540000000000006</c:v>
                </c:pt>
                <c:pt idx="2">
                  <c:v>76.819999999999993</c:v>
                </c:pt>
                <c:pt idx="3">
                  <c:v>80.53</c:v>
                </c:pt>
                <c:pt idx="4">
                  <c:v>86.11</c:v>
                </c:pt>
              </c:numCache>
            </c:numRef>
          </c:val>
          <c:extLst xmlns:c16r2="http://schemas.microsoft.com/office/drawing/2015/06/chart">
            <c:ext xmlns:c16="http://schemas.microsoft.com/office/drawing/2014/chart" uri="{C3380CC4-5D6E-409C-BE32-E72D297353CC}">
              <c16:uniqueId val="{00000000-CED7-4CC4-9242-1A1798B04975}"/>
            </c:ext>
          </c:extLst>
        </c:ser>
        <c:dLbls>
          <c:showLegendKey val="0"/>
          <c:showVal val="0"/>
          <c:showCatName val="0"/>
          <c:showSerName val="0"/>
          <c:showPercent val="0"/>
          <c:showBubbleSize val="0"/>
        </c:dLbls>
        <c:gapWidth val="150"/>
        <c:axId val="154164168"/>
        <c:axId val="15416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D7-4CC4-9242-1A1798B04975}"/>
            </c:ext>
          </c:extLst>
        </c:ser>
        <c:dLbls>
          <c:showLegendKey val="0"/>
          <c:showVal val="0"/>
          <c:showCatName val="0"/>
          <c:showSerName val="0"/>
          <c:showPercent val="0"/>
          <c:showBubbleSize val="0"/>
        </c:dLbls>
        <c:marker val="1"/>
        <c:smooth val="0"/>
        <c:axId val="154164168"/>
        <c:axId val="154166128"/>
      </c:lineChart>
      <c:dateAx>
        <c:axId val="154164168"/>
        <c:scaling>
          <c:orientation val="minMax"/>
        </c:scaling>
        <c:delete val="1"/>
        <c:axPos val="b"/>
        <c:numFmt formatCode="ge" sourceLinked="1"/>
        <c:majorTickMark val="none"/>
        <c:minorTickMark val="none"/>
        <c:tickLblPos val="none"/>
        <c:crossAx val="154166128"/>
        <c:crosses val="autoZero"/>
        <c:auto val="1"/>
        <c:lblOffset val="100"/>
        <c:baseTimeUnit val="years"/>
      </c:dateAx>
      <c:valAx>
        <c:axId val="15416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6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B2-4EF0-9F84-3087E09C35DC}"/>
            </c:ext>
          </c:extLst>
        </c:ser>
        <c:dLbls>
          <c:showLegendKey val="0"/>
          <c:showVal val="0"/>
          <c:showCatName val="0"/>
          <c:showSerName val="0"/>
          <c:showPercent val="0"/>
          <c:showBubbleSize val="0"/>
        </c:dLbls>
        <c:gapWidth val="150"/>
        <c:axId val="154162992"/>
        <c:axId val="15416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B2-4EF0-9F84-3087E09C35DC}"/>
            </c:ext>
          </c:extLst>
        </c:ser>
        <c:dLbls>
          <c:showLegendKey val="0"/>
          <c:showVal val="0"/>
          <c:showCatName val="0"/>
          <c:showSerName val="0"/>
          <c:showPercent val="0"/>
          <c:showBubbleSize val="0"/>
        </c:dLbls>
        <c:marker val="1"/>
        <c:smooth val="0"/>
        <c:axId val="154162992"/>
        <c:axId val="154164952"/>
      </c:lineChart>
      <c:dateAx>
        <c:axId val="154162992"/>
        <c:scaling>
          <c:orientation val="minMax"/>
        </c:scaling>
        <c:delete val="1"/>
        <c:axPos val="b"/>
        <c:numFmt formatCode="ge" sourceLinked="1"/>
        <c:majorTickMark val="none"/>
        <c:minorTickMark val="none"/>
        <c:tickLblPos val="none"/>
        <c:crossAx val="154164952"/>
        <c:crosses val="autoZero"/>
        <c:auto val="1"/>
        <c:lblOffset val="100"/>
        <c:baseTimeUnit val="years"/>
      </c:dateAx>
      <c:valAx>
        <c:axId val="15416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6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07-4361-BF76-039D26B21E69}"/>
            </c:ext>
          </c:extLst>
        </c:ser>
        <c:dLbls>
          <c:showLegendKey val="0"/>
          <c:showVal val="0"/>
          <c:showCatName val="0"/>
          <c:showSerName val="0"/>
          <c:showPercent val="0"/>
          <c:showBubbleSize val="0"/>
        </c:dLbls>
        <c:gapWidth val="150"/>
        <c:axId val="155197656"/>
        <c:axId val="15520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07-4361-BF76-039D26B21E69}"/>
            </c:ext>
          </c:extLst>
        </c:ser>
        <c:dLbls>
          <c:showLegendKey val="0"/>
          <c:showVal val="0"/>
          <c:showCatName val="0"/>
          <c:showSerName val="0"/>
          <c:showPercent val="0"/>
          <c:showBubbleSize val="0"/>
        </c:dLbls>
        <c:marker val="1"/>
        <c:smooth val="0"/>
        <c:axId val="155197656"/>
        <c:axId val="155203144"/>
      </c:lineChart>
      <c:dateAx>
        <c:axId val="155197656"/>
        <c:scaling>
          <c:orientation val="minMax"/>
        </c:scaling>
        <c:delete val="1"/>
        <c:axPos val="b"/>
        <c:numFmt formatCode="ge" sourceLinked="1"/>
        <c:majorTickMark val="none"/>
        <c:minorTickMark val="none"/>
        <c:tickLblPos val="none"/>
        <c:crossAx val="155203144"/>
        <c:crosses val="autoZero"/>
        <c:auto val="1"/>
        <c:lblOffset val="100"/>
        <c:baseTimeUnit val="years"/>
      </c:dateAx>
      <c:valAx>
        <c:axId val="15520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9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27-45BB-8A8A-9709DC141408}"/>
            </c:ext>
          </c:extLst>
        </c:ser>
        <c:dLbls>
          <c:showLegendKey val="0"/>
          <c:showVal val="0"/>
          <c:showCatName val="0"/>
          <c:showSerName val="0"/>
          <c:showPercent val="0"/>
          <c:showBubbleSize val="0"/>
        </c:dLbls>
        <c:gapWidth val="150"/>
        <c:axId val="155201184"/>
        <c:axId val="15519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27-45BB-8A8A-9709DC141408}"/>
            </c:ext>
          </c:extLst>
        </c:ser>
        <c:dLbls>
          <c:showLegendKey val="0"/>
          <c:showVal val="0"/>
          <c:showCatName val="0"/>
          <c:showSerName val="0"/>
          <c:showPercent val="0"/>
          <c:showBubbleSize val="0"/>
        </c:dLbls>
        <c:marker val="1"/>
        <c:smooth val="0"/>
        <c:axId val="155201184"/>
        <c:axId val="155198832"/>
      </c:lineChart>
      <c:dateAx>
        <c:axId val="155201184"/>
        <c:scaling>
          <c:orientation val="minMax"/>
        </c:scaling>
        <c:delete val="1"/>
        <c:axPos val="b"/>
        <c:numFmt formatCode="ge" sourceLinked="1"/>
        <c:majorTickMark val="none"/>
        <c:minorTickMark val="none"/>
        <c:tickLblPos val="none"/>
        <c:crossAx val="155198832"/>
        <c:crosses val="autoZero"/>
        <c:auto val="1"/>
        <c:lblOffset val="100"/>
        <c:baseTimeUnit val="years"/>
      </c:dateAx>
      <c:valAx>
        <c:axId val="15519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D6-40C4-93DF-6B901BC31A22}"/>
            </c:ext>
          </c:extLst>
        </c:ser>
        <c:dLbls>
          <c:showLegendKey val="0"/>
          <c:showVal val="0"/>
          <c:showCatName val="0"/>
          <c:showSerName val="0"/>
          <c:showPercent val="0"/>
          <c:showBubbleSize val="0"/>
        </c:dLbls>
        <c:gapWidth val="150"/>
        <c:axId val="155202752"/>
        <c:axId val="1551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D6-40C4-93DF-6B901BC31A22}"/>
            </c:ext>
          </c:extLst>
        </c:ser>
        <c:dLbls>
          <c:showLegendKey val="0"/>
          <c:showVal val="0"/>
          <c:showCatName val="0"/>
          <c:showSerName val="0"/>
          <c:showPercent val="0"/>
          <c:showBubbleSize val="0"/>
        </c:dLbls>
        <c:marker val="1"/>
        <c:smooth val="0"/>
        <c:axId val="155202752"/>
        <c:axId val="155199616"/>
      </c:lineChart>
      <c:dateAx>
        <c:axId val="155202752"/>
        <c:scaling>
          <c:orientation val="minMax"/>
        </c:scaling>
        <c:delete val="1"/>
        <c:axPos val="b"/>
        <c:numFmt formatCode="ge" sourceLinked="1"/>
        <c:majorTickMark val="none"/>
        <c:minorTickMark val="none"/>
        <c:tickLblPos val="none"/>
        <c:crossAx val="155199616"/>
        <c:crosses val="autoZero"/>
        <c:auto val="1"/>
        <c:lblOffset val="100"/>
        <c:baseTimeUnit val="years"/>
      </c:dateAx>
      <c:valAx>
        <c:axId val="1551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2818.99</c:v>
                </c:pt>
                <c:pt idx="1">
                  <c:v>2706.33</c:v>
                </c:pt>
                <c:pt idx="2">
                  <c:v>3062.42</c:v>
                </c:pt>
                <c:pt idx="3">
                  <c:v>3087.78</c:v>
                </c:pt>
                <c:pt idx="4">
                  <c:v>3114.94</c:v>
                </c:pt>
              </c:numCache>
            </c:numRef>
          </c:val>
          <c:extLst xmlns:c16r2="http://schemas.microsoft.com/office/drawing/2015/06/chart">
            <c:ext xmlns:c16="http://schemas.microsoft.com/office/drawing/2014/chart" uri="{C3380CC4-5D6E-409C-BE32-E72D297353CC}">
              <c16:uniqueId val="{00000000-A87A-4425-ACE0-BD54F68E7394}"/>
            </c:ext>
          </c:extLst>
        </c:ser>
        <c:dLbls>
          <c:showLegendKey val="0"/>
          <c:showVal val="0"/>
          <c:showCatName val="0"/>
          <c:showSerName val="0"/>
          <c:showPercent val="0"/>
          <c:showBubbleSize val="0"/>
        </c:dLbls>
        <c:gapWidth val="150"/>
        <c:axId val="155200792"/>
        <c:axId val="15520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A87A-4425-ACE0-BD54F68E7394}"/>
            </c:ext>
          </c:extLst>
        </c:ser>
        <c:dLbls>
          <c:showLegendKey val="0"/>
          <c:showVal val="0"/>
          <c:showCatName val="0"/>
          <c:showSerName val="0"/>
          <c:showPercent val="0"/>
          <c:showBubbleSize val="0"/>
        </c:dLbls>
        <c:marker val="1"/>
        <c:smooth val="0"/>
        <c:axId val="155200792"/>
        <c:axId val="155201968"/>
      </c:lineChart>
      <c:dateAx>
        <c:axId val="155200792"/>
        <c:scaling>
          <c:orientation val="minMax"/>
        </c:scaling>
        <c:delete val="1"/>
        <c:axPos val="b"/>
        <c:numFmt formatCode="ge" sourceLinked="1"/>
        <c:majorTickMark val="none"/>
        <c:minorTickMark val="none"/>
        <c:tickLblPos val="none"/>
        <c:crossAx val="155201968"/>
        <c:crosses val="autoZero"/>
        <c:auto val="1"/>
        <c:lblOffset val="100"/>
        <c:baseTimeUnit val="years"/>
      </c:dateAx>
      <c:valAx>
        <c:axId val="1552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53.77</c:v>
                </c:pt>
                <c:pt idx="1">
                  <c:v>61.69</c:v>
                </c:pt>
                <c:pt idx="2">
                  <c:v>70.64</c:v>
                </c:pt>
                <c:pt idx="3">
                  <c:v>88.14</c:v>
                </c:pt>
                <c:pt idx="4">
                  <c:v>96.33</c:v>
                </c:pt>
              </c:numCache>
            </c:numRef>
          </c:val>
          <c:extLst xmlns:c16r2="http://schemas.microsoft.com/office/drawing/2015/06/chart">
            <c:ext xmlns:c16="http://schemas.microsoft.com/office/drawing/2014/chart" uri="{C3380CC4-5D6E-409C-BE32-E72D297353CC}">
              <c16:uniqueId val="{00000000-28D1-4265-984E-E4AAEA721FB9}"/>
            </c:ext>
          </c:extLst>
        </c:ser>
        <c:dLbls>
          <c:showLegendKey val="0"/>
          <c:showVal val="0"/>
          <c:showCatName val="0"/>
          <c:showSerName val="0"/>
          <c:showPercent val="0"/>
          <c:showBubbleSize val="0"/>
        </c:dLbls>
        <c:gapWidth val="150"/>
        <c:axId val="155202360"/>
        <c:axId val="15519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28D1-4265-984E-E4AAEA721FB9}"/>
            </c:ext>
          </c:extLst>
        </c:ser>
        <c:dLbls>
          <c:showLegendKey val="0"/>
          <c:showVal val="0"/>
          <c:showCatName val="0"/>
          <c:showSerName val="0"/>
          <c:showPercent val="0"/>
          <c:showBubbleSize val="0"/>
        </c:dLbls>
        <c:marker val="1"/>
        <c:smooth val="0"/>
        <c:axId val="155202360"/>
        <c:axId val="155196872"/>
      </c:lineChart>
      <c:dateAx>
        <c:axId val="155202360"/>
        <c:scaling>
          <c:orientation val="minMax"/>
        </c:scaling>
        <c:delete val="1"/>
        <c:axPos val="b"/>
        <c:numFmt formatCode="ge" sourceLinked="1"/>
        <c:majorTickMark val="none"/>
        <c:minorTickMark val="none"/>
        <c:tickLblPos val="none"/>
        <c:crossAx val="155196872"/>
        <c:crosses val="autoZero"/>
        <c:auto val="1"/>
        <c:lblOffset val="100"/>
        <c:baseTimeUnit val="years"/>
      </c:dateAx>
      <c:valAx>
        <c:axId val="15519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312.83</c:v>
                </c:pt>
                <c:pt idx="1">
                  <c:v>274.42</c:v>
                </c:pt>
                <c:pt idx="2">
                  <c:v>239.74</c:v>
                </c:pt>
                <c:pt idx="3">
                  <c:v>192.61</c:v>
                </c:pt>
                <c:pt idx="4">
                  <c:v>174.92</c:v>
                </c:pt>
              </c:numCache>
            </c:numRef>
          </c:val>
          <c:extLst xmlns:c16r2="http://schemas.microsoft.com/office/drawing/2015/06/chart">
            <c:ext xmlns:c16="http://schemas.microsoft.com/office/drawing/2014/chart" uri="{C3380CC4-5D6E-409C-BE32-E72D297353CC}">
              <c16:uniqueId val="{00000000-7C08-4CA6-BEF7-50C66736B1CE}"/>
            </c:ext>
          </c:extLst>
        </c:ser>
        <c:dLbls>
          <c:showLegendKey val="0"/>
          <c:showVal val="0"/>
          <c:showCatName val="0"/>
          <c:showSerName val="0"/>
          <c:showPercent val="0"/>
          <c:showBubbleSize val="0"/>
        </c:dLbls>
        <c:gapWidth val="150"/>
        <c:axId val="154978848"/>
        <c:axId val="15498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7C08-4CA6-BEF7-50C66736B1CE}"/>
            </c:ext>
          </c:extLst>
        </c:ser>
        <c:dLbls>
          <c:showLegendKey val="0"/>
          <c:showVal val="0"/>
          <c:showCatName val="0"/>
          <c:showSerName val="0"/>
          <c:showPercent val="0"/>
          <c:showBubbleSize val="0"/>
        </c:dLbls>
        <c:marker val="1"/>
        <c:smooth val="0"/>
        <c:axId val="154978848"/>
        <c:axId val="154983160"/>
      </c:lineChart>
      <c:dateAx>
        <c:axId val="154978848"/>
        <c:scaling>
          <c:orientation val="minMax"/>
        </c:scaling>
        <c:delete val="1"/>
        <c:axPos val="b"/>
        <c:numFmt formatCode="ge" sourceLinked="1"/>
        <c:majorTickMark val="none"/>
        <c:minorTickMark val="none"/>
        <c:tickLblPos val="none"/>
        <c:crossAx val="154983160"/>
        <c:crosses val="autoZero"/>
        <c:auto val="1"/>
        <c:lblOffset val="100"/>
        <c:baseTimeUnit val="years"/>
      </c:dateAx>
      <c:valAx>
        <c:axId val="15498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小矢部市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30143</v>
      </c>
      <c r="AM8" s="50"/>
      <c r="AN8" s="50"/>
      <c r="AO8" s="50"/>
      <c r="AP8" s="50"/>
      <c r="AQ8" s="50"/>
      <c r="AR8" s="50"/>
      <c r="AS8" s="50"/>
      <c r="AT8" s="45">
        <f>データ!T6</f>
        <v>134.07</v>
      </c>
      <c r="AU8" s="45"/>
      <c r="AV8" s="45"/>
      <c r="AW8" s="45"/>
      <c r="AX8" s="45"/>
      <c r="AY8" s="45"/>
      <c r="AZ8" s="45"/>
      <c r="BA8" s="45"/>
      <c r="BB8" s="45">
        <f>データ!U6</f>
        <v>224.83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29.26</v>
      </c>
      <c r="Q10" s="45"/>
      <c r="R10" s="45"/>
      <c r="S10" s="45"/>
      <c r="T10" s="45"/>
      <c r="U10" s="45"/>
      <c r="V10" s="45"/>
      <c r="W10" s="45">
        <f>データ!Q6</f>
        <v>80.7</v>
      </c>
      <c r="X10" s="45"/>
      <c r="Y10" s="45"/>
      <c r="Z10" s="45"/>
      <c r="AA10" s="45"/>
      <c r="AB10" s="45"/>
      <c r="AC10" s="45"/>
      <c r="AD10" s="50">
        <f>データ!R6</f>
        <v>3240</v>
      </c>
      <c r="AE10" s="50"/>
      <c r="AF10" s="50"/>
      <c r="AG10" s="50"/>
      <c r="AH10" s="50"/>
      <c r="AI10" s="50"/>
      <c r="AJ10" s="50"/>
      <c r="AK10" s="2"/>
      <c r="AL10" s="50">
        <f>データ!V6</f>
        <v>8780</v>
      </c>
      <c r="AM10" s="50"/>
      <c r="AN10" s="50"/>
      <c r="AO10" s="50"/>
      <c r="AP10" s="50"/>
      <c r="AQ10" s="50"/>
      <c r="AR10" s="50"/>
      <c r="AS10" s="50"/>
      <c r="AT10" s="45">
        <f>データ!W6</f>
        <v>3.16</v>
      </c>
      <c r="AU10" s="45"/>
      <c r="AV10" s="45"/>
      <c r="AW10" s="45"/>
      <c r="AX10" s="45"/>
      <c r="AY10" s="45"/>
      <c r="AZ10" s="45"/>
      <c r="BA10" s="45"/>
      <c r="BB10" s="45">
        <f>データ!X6</f>
        <v>2778.48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LyHhI9SrTCTbW3xp4kTaKxdLrNeDjvsXl5SSERDmUmT8REwEP7XnQRv/7VO6MtHQWTxY2D9ogoNxlhedH4Rs/Q==" saltValue="jmvaowoKYXkgtKmH8sMP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162094</v>
      </c>
      <c r="D6" s="33">
        <f t="shared" si="3"/>
        <v>47</v>
      </c>
      <c r="E6" s="33">
        <f t="shared" si="3"/>
        <v>17</v>
      </c>
      <c r="F6" s="33">
        <f t="shared" si="3"/>
        <v>4</v>
      </c>
      <c r="G6" s="33">
        <f t="shared" si="3"/>
        <v>0</v>
      </c>
      <c r="H6" s="33" t="str">
        <f t="shared" si="3"/>
        <v>富山県　小矢部市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29.26</v>
      </c>
      <c r="Q6" s="34">
        <f t="shared" si="3"/>
        <v>80.7</v>
      </c>
      <c r="R6" s="34">
        <f t="shared" si="3"/>
        <v>3240</v>
      </c>
      <c r="S6" s="34">
        <f t="shared" si="3"/>
        <v>30143</v>
      </c>
      <c r="T6" s="34">
        <f t="shared" si="3"/>
        <v>134.07</v>
      </c>
      <c r="U6" s="34">
        <f t="shared" si="3"/>
        <v>224.83</v>
      </c>
      <c r="V6" s="34">
        <f t="shared" si="3"/>
        <v>8780</v>
      </c>
      <c r="W6" s="34">
        <f t="shared" si="3"/>
        <v>3.16</v>
      </c>
      <c r="X6" s="34">
        <f t="shared" si="3"/>
        <v>2778.48</v>
      </c>
      <c r="Y6" s="35">
        <f>IF(Y7="",NA(),Y7)</f>
        <v>67.03</v>
      </c>
      <c r="Z6" s="35">
        <f t="shared" ref="Z6:AH6" si="4">IF(Z7="",NA(),Z7)</f>
        <v>71.540000000000006</v>
      </c>
      <c r="AA6" s="35">
        <f t="shared" si="4"/>
        <v>76.819999999999993</v>
      </c>
      <c r="AB6" s="35">
        <f t="shared" si="4"/>
        <v>80.53</v>
      </c>
      <c r="AC6" s="35">
        <f t="shared" si="4"/>
        <v>86.11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2818.99</v>
      </c>
      <c r="BG6" s="35">
        <f t="shared" ref="BG6:BO6" si="7">IF(BG7="",NA(),BG7)</f>
        <v>2706.33</v>
      </c>
      <c r="BH6" s="35">
        <f t="shared" si="7"/>
        <v>3062.42</v>
      </c>
      <c r="BI6" s="35">
        <f t="shared" si="7"/>
        <v>3087.78</v>
      </c>
      <c r="BJ6" s="35">
        <f t="shared" si="7"/>
        <v>3114.94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53.77</v>
      </c>
      <c r="BR6" s="35">
        <f t="shared" ref="BR6:BZ6" si="8">IF(BR7="",NA(),BR7)</f>
        <v>61.69</v>
      </c>
      <c r="BS6" s="35">
        <f t="shared" si="8"/>
        <v>70.64</v>
      </c>
      <c r="BT6" s="35">
        <f t="shared" si="8"/>
        <v>88.14</v>
      </c>
      <c r="BU6" s="35">
        <f t="shared" si="8"/>
        <v>96.33</v>
      </c>
      <c r="BV6" s="35">
        <f t="shared" si="8"/>
        <v>66.56</v>
      </c>
      <c r="BW6" s="35">
        <f t="shared" si="8"/>
        <v>66.22</v>
      </c>
      <c r="BX6" s="35">
        <f t="shared" si="8"/>
        <v>69.87</v>
      </c>
      <c r="BY6" s="35">
        <f t="shared" si="8"/>
        <v>74.3</v>
      </c>
      <c r="BZ6" s="35">
        <f t="shared" si="8"/>
        <v>72.260000000000005</v>
      </c>
      <c r="CA6" s="34" t="str">
        <f>IF(CA7="","",IF(CA7="-","【-】","【"&amp;SUBSTITUTE(TEXT(CA7,"#,##0.00"),"-","△")&amp;"】"))</f>
        <v>【74.48】</v>
      </c>
      <c r="CB6" s="35">
        <f>IF(CB7="",NA(),CB7)</f>
        <v>312.83</v>
      </c>
      <c r="CC6" s="35">
        <f t="shared" ref="CC6:CK6" si="9">IF(CC7="",NA(),CC7)</f>
        <v>274.42</v>
      </c>
      <c r="CD6" s="35">
        <f t="shared" si="9"/>
        <v>239.74</v>
      </c>
      <c r="CE6" s="35">
        <f t="shared" si="9"/>
        <v>192.61</v>
      </c>
      <c r="CF6" s="35">
        <f t="shared" si="9"/>
        <v>174.92</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71.11</v>
      </c>
      <c r="CY6" s="35">
        <f t="shared" ref="CY6:DG6" si="11">IF(CY7="",NA(),CY7)</f>
        <v>72.17</v>
      </c>
      <c r="CZ6" s="35">
        <f t="shared" si="11"/>
        <v>71.959999999999994</v>
      </c>
      <c r="DA6" s="35">
        <f t="shared" si="11"/>
        <v>72.89</v>
      </c>
      <c r="DB6" s="35">
        <f t="shared" si="11"/>
        <v>75.319999999999993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162094</v>
      </c>
      <c r="D7" s="37">
        <v>47</v>
      </c>
      <c r="E7" s="37">
        <v>17</v>
      </c>
      <c r="F7" s="37">
        <v>4</v>
      </c>
      <c r="G7" s="37">
        <v>0</v>
      </c>
      <c r="H7" s="37" t="s">
        <v>97</v>
      </c>
      <c r="I7" s="37" t="s">
        <v>98</v>
      </c>
      <c r="J7" s="37" t="s">
        <v>99</v>
      </c>
      <c r="K7" s="37" t="s">
        <v>100</v>
      </c>
      <c r="L7" s="37" t="s">
        <v>101</v>
      </c>
      <c r="M7" s="37" t="s">
        <v>102</v>
      </c>
      <c r="N7" s="38" t="s">
        <v>103</v>
      </c>
      <c r="O7" s="38" t="s">
        <v>104</v>
      </c>
      <c r="P7" s="38">
        <v>29.26</v>
      </c>
      <c r="Q7" s="38">
        <v>80.7</v>
      </c>
      <c r="R7" s="38">
        <v>3240</v>
      </c>
      <c r="S7" s="38">
        <v>30143</v>
      </c>
      <c r="T7" s="38">
        <v>134.07</v>
      </c>
      <c r="U7" s="38">
        <v>224.83</v>
      </c>
      <c r="V7" s="38">
        <v>8780</v>
      </c>
      <c r="W7" s="38">
        <v>3.16</v>
      </c>
      <c r="X7" s="38">
        <v>2778.48</v>
      </c>
      <c r="Y7" s="38">
        <v>67.03</v>
      </c>
      <c r="Z7" s="38">
        <v>71.540000000000006</v>
      </c>
      <c r="AA7" s="38">
        <v>76.819999999999993</v>
      </c>
      <c r="AB7" s="38">
        <v>80.53</v>
      </c>
      <c r="AC7" s="38">
        <v>86.11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2818.99</v>
      </c>
      <c r="BG7" s="38">
        <v>2706.33</v>
      </c>
      <c r="BH7" s="38">
        <v>3062.42</v>
      </c>
      <c r="BI7" s="38">
        <v>3087.78</v>
      </c>
      <c r="BJ7" s="38">
        <v>3114.94</v>
      </c>
      <c r="BK7" s="38">
        <v>1436</v>
      </c>
      <c r="BL7" s="38">
        <v>1434.89</v>
      </c>
      <c r="BM7" s="38">
        <v>1298.9100000000001</v>
      </c>
      <c r="BN7" s="38">
        <v>1243.71</v>
      </c>
      <c r="BO7" s="38">
        <v>1194.1500000000001</v>
      </c>
      <c r="BP7" s="38">
        <v>1209.4000000000001</v>
      </c>
      <c r="BQ7" s="38">
        <v>53.77</v>
      </c>
      <c r="BR7" s="38">
        <v>61.69</v>
      </c>
      <c r="BS7" s="38">
        <v>70.64</v>
      </c>
      <c r="BT7" s="38">
        <v>88.14</v>
      </c>
      <c r="BU7" s="38">
        <v>96.33</v>
      </c>
      <c r="BV7" s="38">
        <v>66.56</v>
      </c>
      <c r="BW7" s="38">
        <v>66.22</v>
      </c>
      <c r="BX7" s="38">
        <v>69.87</v>
      </c>
      <c r="BY7" s="38">
        <v>74.3</v>
      </c>
      <c r="BZ7" s="38">
        <v>72.260000000000005</v>
      </c>
      <c r="CA7" s="38">
        <v>74.48</v>
      </c>
      <c r="CB7" s="38">
        <v>312.83</v>
      </c>
      <c r="CC7" s="38">
        <v>274.42</v>
      </c>
      <c r="CD7" s="38">
        <v>239.74</v>
      </c>
      <c r="CE7" s="38">
        <v>192.61</v>
      </c>
      <c r="CF7" s="38">
        <v>174.92</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71.11</v>
      </c>
      <c r="CY7" s="38">
        <v>72.17</v>
      </c>
      <c r="CZ7" s="38">
        <v>71.959999999999994</v>
      </c>
      <c r="DA7" s="38">
        <v>72.89</v>
      </c>
      <c r="DB7" s="38">
        <v>75.319999999999993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2020-03-04T06:13:26Z</cp:lastPrinted>
  <dcterms:created xsi:type="dcterms:W3CDTF">2019-12-05T05:11:53Z</dcterms:created>
  <dcterms:modified xsi:type="dcterms:W3CDTF">2020-03-04T06:13:28Z</dcterms:modified>
</cp:coreProperties>
</file>