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s01p10xwBP2yUzsal9fWgdNGRRFkyn/nqPzHGpkwFgoxZ6HVzXggOERbA8wS0dfPRTCm+4eGrKHGXzgqkhyYg==" workbookSaltValue="qKNBu60pZLP//C/bkWUss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<sst xmlns="http://schemas.openxmlformats.org/spreadsheetml/2006/main" count="228" uniqueCount="113">
  <si>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</si>
  <si>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</si>
  <si>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</si>
  <si>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</si>
  <si>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</si>
  <si>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</si>
  <si>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</si>
  <si>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</si>
  <si>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</si>
  <si>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</si>
  <si>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</si>
  <si>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</si>
  <si>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</si>
  <si>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</si>
  <si>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</si>
  <si>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</si>
  <si>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</si>
  <si>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</si>
  <si>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</si>
  <si>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</si>
  <si>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</si>
  <si>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</si>
  <si>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</si>
  <si>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</si>
  <si>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</si>
  <si>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</si>
  <si>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</si>
  <si>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</si>
  <si>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</si>
  <si>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</si>
  <si>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</si>
  <si>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</si>
  <si>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</si>
  <si>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</si>
  <si>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</si>
  <si>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</si>
  <si>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</si>
  <si>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</si>
  <si>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</si>
  <si>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</si>
  <si>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</si>
  <si>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</si>
  <si>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</si>
  <si>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</si>
  <si>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</si>
  <si>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</si>
  <si>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</si>
  <si>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</si>
  <si>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</si>
  <si>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</si>
  <si>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</si>
  <si>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</si>
  <si>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</si>
  <si>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</si>
  <si>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</si>
  <si>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</si>
  <si>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</si>
  <si>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</si>
  <si>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</si>
  <si>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</si>
  <si>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</si>
  <si>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</si>
  <si>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</si>
  <si>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</si>
  <si>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</si>
  <si>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</si>
  <si>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</si>
  <si>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</si>
  <si>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</si>
  <si>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</si>
  <si>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</si>
  <si>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</si>
  <si>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</si>
  <si>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</si>
  <si>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</si>
  <si>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</si>
  <si>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</si>
  <si>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</si>
  <si>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</si>
  <si>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</si>
  <si>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</si>
  <si>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</si>
  <si>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</si>
  <si>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</si>
  <si>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</si>
  <si>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</si>
  <si>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</si>
  <si>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</si>
  <si>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</si>
  <si>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</si>
  <si>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</si>
  <si>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</si>
  <si>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</si>
  <si>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</si>
  <si>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</si>
  <si>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</si>
  <si>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</si>
  <si>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</si>
  <si>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</si>
  <si>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</si>
  <si>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</si>
  <si>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</si>
  <si>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</si>
  <si>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</si>
  <si>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</si>
  <si>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</si>
  <si>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</si>
  <si>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</si>
  <si>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</si>
  <si>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</si>
  <si>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管路が比較的新しく耐用年数に達しているものはなく、老朽化対策は急務ではない。</t>
    <phoneticPr fontId="4"/>
  </si>
  <si>
    <t>①収益的収支比率は、依然として100％に満たない。これは人口の減に伴い有収水量も減となっている一方で、処理場を所有しているため一定の維持管理費がかかっていることが原因である。
⑤⑥経費回収率は類似団体平均を上回っているが、他会計繰入金に依存している状況にある。整備が完了しているため資本費は大きく増となることはないが、人口減少も考慮すると使用料の増加を見込めない。
⑦施設利用率が類似団体に比べ低いが、これは汚水処理人口の減少に伴う発生汚水量の減少が要因となっている。施設利用率が良くないため、早期に公共下水道へ接続し施設を廃止し効率的な経営を行う必要がある。
⑧水洗化率は類似団体平均を大きく上回り毎年率が上昇しているが、処理区域内人口の減少による影響もあるため、使用料収入の改善にはなっていない。</t>
    <rPh sb="1" eb="4">
      <t>シュウエキテキ</t>
    </rPh>
    <rPh sb="4" eb="6">
      <t>シュウシ</t>
    </rPh>
    <rPh sb="6" eb="8">
      <t>ヒリツ</t>
    </rPh>
    <rPh sb="10" eb="12">
      <t>イゼン</t>
    </rPh>
    <rPh sb="20" eb="21">
      <t>ミ</t>
    </rPh>
    <rPh sb="28" eb="30">
      <t>ジンコウ</t>
    </rPh>
    <rPh sb="31" eb="32">
      <t>ゲン</t>
    </rPh>
    <rPh sb="33" eb="34">
      <t>トモナ</t>
    </rPh>
    <rPh sb="35" eb="37">
      <t>ユウシュウ</t>
    </rPh>
    <rPh sb="37" eb="39">
      <t>スイリョウ</t>
    </rPh>
    <rPh sb="40" eb="41">
      <t>ゲン</t>
    </rPh>
    <rPh sb="47" eb="49">
      <t>イッポウ</t>
    </rPh>
    <rPh sb="51" eb="54">
      <t>ショリジョウ</t>
    </rPh>
    <rPh sb="55" eb="57">
      <t>ショユウ</t>
    </rPh>
    <rPh sb="63" eb="65">
      <t>イッテイ</t>
    </rPh>
    <rPh sb="66" eb="68">
      <t>イジ</t>
    </rPh>
    <rPh sb="68" eb="70">
      <t>カンリ</t>
    </rPh>
    <rPh sb="70" eb="71">
      <t>ヒ</t>
    </rPh>
    <rPh sb="81" eb="83">
      <t>ゲンイン</t>
    </rPh>
    <rPh sb="91" eb="93">
      <t>ケイヒ</t>
    </rPh>
    <rPh sb="93" eb="95">
      <t>カイシュウ</t>
    </rPh>
    <rPh sb="95" eb="96">
      <t>リツ</t>
    </rPh>
    <rPh sb="97" eb="99">
      <t>ルイジ</t>
    </rPh>
    <rPh sb="99" eb="101">
      <t>ダンタイ</t>
    </rPh>
    <rPh sb="101" eb="103">
      <t>ヘイキン</t>
    </rPh>
    <rPh sb="104" eb="106">
      <t>ウワマワ</t>
    </rPh>
    <rPh sb="112" eb="113">
      <t>タ</t>
    </rPh>
    <rPh sb="113" eb="115">
      <t>カイケイ</t>
    </rPh>
    <rPh sb="115" eb="117">
      <t>クリイレ</t>
    </rPh>
    <rPh sb="117" eb="118">
      <t>キン</t>
    </rPh>
    <rPh sb="119" eb="121">
      <t>イゾン</t>
    </rPh>
    <rPh sb="125" eb="127">
      <t>ジョウキョウ</t>
    </rPh>
    <rPh sb="131" eb="133">
      <t>セイビ</t>
    </rPh>
    <rPh sb="134" eb="136">
      <t>カンリョウ</t>
    </rPh>
    <rPh sb="142" eb="144">
      <t>シホン</t>
    </rPh>
    <rPh sb="144" eb="145">
      <t>ヒ</t>
    </rPh>
    <rPh sb="146" eb="147">
      <t>オオ</t>
    </rPh>
    <rPh sb="149" eb="150">
      <t>ゾウ</t>
    </rPh>
    <rPh sb="160" eb="162">
      <t>ジンコウ</t>
    </rPh>
    <rPh sb="162" eb="164">
      <t>ゲンショウ</t>
    </rPh>
    <rPh sb="165" eb="167">
      <t>コウリョ</t>
    </rPh>
    <rPh sb="170" eb="173">
      <t>シヨウリョウ</t>
    </rPh>
    <rPh sb="174" eb="176">
      <t>ゾウカ</t>
    </rPh>
    <rPh sb="177" eb="179">
      <t>ミコ</t>
    </rPh>
    <rPh sb="186" eb="188">
      <t>シセツ</t>
    </rPh>
    <rPh sb="188" eb="191">
      <t>リヨウリツ</t>
    </rPh>
    <rPh sb="192" eb="194">
      <t>ルイジ</t>
    </rPh>
    <rPh sb="194" eb="196">
      <t>ダンタイ</t>
    </rPh>
    <rPh sb="197" eb="198">
      <t>クラ</t>
    </rPh>
    <rPh sb="199" eb="200">
      <t>ヒク</t>
    </rPh>
    <rPh sb="206" eb="208">
      <t>オスイ</t>
    </rPh>
    <rPh sb="208" eb="210">
      <t>ショリ</t>
    </rPh>
    <rPh sb="210" eb="212">
      <t>ジンコウ</t>
    </rPh>
    <rPh sb="213" eb="215">
      <t>ゲンショウ</t>
    </rPh>
    <rPh sb="216" eb="217">
      <t>トモナ</t>
    </rPh>
    <rPh sb="218" eb="220">
      <t>ハッセイ</t>
    </rPh>
    <rPh sb="220" eb="222">
      <t>オスイ</t>
    </rPh>
    <rPh sb="222" eb="223">
      <t>リョウ</t>
    </rPh>
    <rPh sb="224" eb="226">
      <t>ゲンショウ</t>
    </rPh>
    <rPh sb="227" eb="229">
      <t>ヨウイン</t>
    </rPh>
    <rPh sb="236" eb="238">
      <t>シセツ</t>
    </rPh>
    <rPh sb="238" eb="241">
      <t>リヨウリツ</t>
    </rPh>
    <rPh sb="242" eb="243">
      <t>ヨ</t>
    </rPh>
    <rPh sb="249" eb="251">
      <t>ソウキ</t>
    </rPh>
    <rPh sb="252" eb="254">
      <t>コウキョウ</t>
    </rPh>
    <rPh sb="254" eb="257">
      <t>ゲスイドウ</t>
    </rPh>
    <rPh sb="258" eb="260">
      <t>セツゾク</t>
    </rPh>
    <rPh sb="261" eb="263">
      <t>シセツ</t>
    </rPh>
    <rPh sb="264" eb="266">
      <t>ハイシ</t>
    </rPh>
    <rPh sb="267" eb="270">
      <t>コウリツテキ</t>
    </rPh>
    <rPh sb="271" eb="273">
      <t>ケイエイ</t>
    </rPh>
    <rPh sb="274" eb="275">
      <t>オコナ</t>
    </rPh>
    <rPh sb="276" eb="278">
      <t>ヒツヨウ</t>
    </rPh>
    <rPh sb="285" eb="288">
      <t>スイセンカ</t>
    </rPh>
    <rPh sb="288" eb="289">
      <t>リツ</t>
    </rPh>
    <rPh sb="290" eb="292">
      <t>ルイジ</t>
    </rPh>
    <rPh sb="292" eb="294">
      <t>ダンタイ</t>
    </rPh>
    <rPh sb="294" eb="296">
      <t>ヘイキン</t>
    </rPh>
    <rPh sb="297" eb="298">
      <t>オオ</t>
    </rPh>
    <rPh sb="300" eb="302">
      <t>ウワマワ</t>
    </rPh>
    <rPh sb="303" eb="305">
      <t>マイトシ</t>
    </rPh>
    <rPh sb="305" eb="306">
      <t>リツ</t>
    </rPh>
    <rPh sb="307" eb="309">
      <t>ジョウショウ</t>
    </rPh>
    <rPh sb="315" eb="317">
      <t>ショリ</t>
    </rPh>
    <rPh sb="317" eb="320">
      <t>クイキナイ</t>
    </rPh>
    <rPh sb="320" eb="322">
      <t>ジンコウ</t>
    </rPh>
    <rPh sb="323" eb="325">
      <t>ゲンショウ</t>
    </rPh>
    <rPh sb="328" eb="330">
      <t>エイキョウ</t>
    </rPh>
    <rPh sb="336" eb="339">
      <t>シヨウリョウ</t>
    </rPh>
    <rPh sb="339" eb="341">
      <t>シュウニュウ</t>
    </rPh>
    <rPh sb="342" eb="344">
      <t>カイゼン</t>
    </rPh>
    <phoneticPr fontId="15"/>
  </si>
  <si>
    <t>　水洗化率は類似団体平均を大きく上回り毎年率が上昇しているが、処理区域内人口の減少による影響もあるため、使用料収入の改善にはなっていない。更に施設利用率が良くないため、施設を廃止し早期に公共下水道へ接続するなど、効率的な経営を行う必要がある。</t>
    <rPh sb="69" eb="70">
      <t>サラ</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</si>
</sst>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7D-4AB5-8B34-01C28BFB24FB}"/>
            </c:ext>
          </c:extLst>
        </c:ser>
        <c:dLbls>
          <c:showLegendKey val="0"/>
          <c:showVal val="0"/>
          <c:showCatName val="0"/>
          <c:showSerName val="0"/>
          <c:showPercent val="0"/>
          <c:showBubbleSize val="0"/>
        </c:dLbls>
        <c:gapWidth val="150"/>
        <c:axId val="97852416"/>
        <c:axId val="9830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147D-4AB5-8B34-01C28BFB24FB}"/>
            </c:ext>
          </c:extLst>
        </c:ser>
        <c:dLbls>
          <c:showLegendKey val="0"/>
          <c:showVal val="0"/>
          <c:showCatName val="0"/>
          <c:showSerName val="0"/>
          <c:showPercent val="0"/>
          <c:showBubbleSize val="0"/>
        </c:dLbls>
        <c:marker val="1"/>
        <c:smooth val="0"/>
        <c:axId val="97852416"/>
        <c:axId val="98301440"/>
      </c:lineChart>
      <c:dateAx>
        <c:axId val="97852416"/>
        <c:scaling>
          <c:orientation val="minMax"/>
        </c:scaling>
        <c:delete val="1"/>
        <c:axPos val="b"/>
        <c:numFmt formatCode="ge" sourceLinked="1"/>
        <c:majorTickMark val="none"/>
        <c:minorTickMark val="none"/>
        <c:tickLblPos val="none"/>
        <c:crossAx val="98301440"/>
        <c:crosses val="autoZero"/>
        <c:auto val="1"/>
        <c:lblOffset val="100"/>
        <c:baseTimeUnit val="years"/>
      </c:dateAx>
      <c:valAx>
        <c:axId val="983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41.19</c:v>
                </c:pt>
                <c:pt idx="1">
                  <c:v>41.19</c:v>
                </c:pt>
                <c:pt idx="2">
                  <c:v>41.19</c:v>
                </c:pt>
                <c:pt idx="3">
                  <c:v>41.19</c:v>
                </c:pt>
                <c:pt idx="4">
                  <c:v>41.19</c:v>
                </c:pt>
              </c:numCache>
            </c:numRef>
          </c:val>
          <c:extLst xmlns:c16r2="http://schemas.microsoft.com/office/drawing/2015/06/chart">
            <c:ext xmlns:c16="http://schemas.microsoft.com/office/drawing/2014/chart" uri="{C3380CC4-5D6E-409C-BE32-E72D297353CC}">
              <c16:uniqueId val="{00000000-276C-4EBB-AB53-EA095DD9436D}"/>
            </c:ext>
          </c:extLst>
        </c:ser>
        <c:dLbls>
          <c:showLegendKey val="0"/>
          <c:showVal val="0"/>
          <c:showCatName val="0"/>
          <c:showSerName val="0"/>
          <c:showPercent val="0"/>
          <c:showBubbleSize val="0"/>
        </c:dLbls>
        <c:gapWidth val="150"/>
        <c:axId val="128396288"/>
        <c:axId val="12844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276C-4EBB-AB53-EA095DD9436D}"/>
            </c:ext>
          </c:extLst>
        </c:ser>
        <c:dLbls>
          <c:showLegendKey val="0"/>
          <c:showVal val="0"/>
          <c:showCatName val="0"/>
          <c:showSerName val="0"/>
          <c:showPercent val="0"/>
          <c:showBubbleSize val="0"/>
        </c:dLbls>
        <c:marker val="1"/>
        <c:smooth val="0"/>
        <c:axId val="128396288"/>
        <c:axId val="128447616"/>
      </c:lineChart>
      <c:dateAx>
        <c:axId val="128396288"/>
        <c:scaling>
          <c:orientation val="minMax"/>
        </c:scaling>
        <c:delete val="1"/>
        <c:axPos val="b"/>
        <c:numFmt formatCode="ge" sourceLinked="1"/>
        <c:majorTickMark val="none"/>
        <c:minorTickMark val="none"/>
        <c:tickLblPos val="none"/>
        <c:crossAx val="128447616"/>
        <c:crosses val="autoZero"/>
        <c:auto val="1"/>
        <c:lblOffset val="100"/>
        <c:baseTimeUnit val="years"/>
      </c:dateAx>
      <c:valAx>
        <c:axId val="1284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91.12</c:v>
                </c:pt>
                <c:pt idx="1">
                  <c:v>91.52</c:v>
                </c:pt>
                <c:pt idx="2">
                  <c:v>92.21</c:v>
                </c:pt>
                <c:pt idx="3">
                  <c:v>92.63</c:v>
                </c:pt>
                <c:pt idx="4">
                  <c:v>93.74</c:v>
                </c:pt>
              </c:numCache>
            </c:numRef>
          </c:val>
          <c:extLst xmlns:c16r2="http://schemas.microsoft.com/office/drawing/2015/06/chart">
            <c:ext xmlns:c16="http://schemas.microsoft.com/office/drawing/2014/chart" uri="{C3380CC4-5D6E-409C-BE32-E72D297353CC}">
              <c16:uniqueId val="{00000000-BF6A-4EE3-B656-5FBABC544817}"/>
            </c:ext>
          </c:extLst>
        </c:ser>
        <c:dLbls>
          <c:showLegendKey val="0"/>
          <c:showVal val="0"/>
          <c:showCatName val="0"/>
          <c:showSerName val="0"/>
          <c:showPercent val="0"/>
          <c:showBubbleSize val="0"/>
        </c:dLbls>
        <c:gapWidth val="150"/>
        <c:axId val="131775872"/>
        <c:axId val="1317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BF6A-4EE3-B656-5FBABC544817}"/>
            </c:ext>
          </c:extLst>
        </c:ser>
        <c:dLbls>
          <c:showLegendKey val="0"/>
          <c:showVal val="0"/>
          <c:showCatName val="0"/>
          <c:showSerName val="0"/>
          <c:showPercent val="0"/>
          <c:showBubbleSize val="0"/>
        </c:dLbls>
        <c:marker val="1"/>
        <c:smooth val="0"/>
        <c:axId val="131775872"/>
        <c:axId val="131794432"/>
      </c:lineChart>
      <c:dateAx>
        <c:axId val="131775872"/>
        <c:scaling>
          <c:orientation val="minMax"/>
        </c:scaling>
        <c:delete val="1"/>
        <c:axPos val="b"/>
        <c:numFmt formatCode="ge" sourceLinked="1"/>
        <c:majorTickMark val="none"/>
        <c:minorTickMark val="none"/>
        <c:tickLblPos val="none"/>
        <c:crossAx val="131794432"/>
        <c:crosses val="autoZero"/>
        <c:auto val="1"/>
        <c:lblOffset val="100"/>
        <c:baseTimeUnit val="years"/>
      </c:dateAx>
      <c:valAx>
        <c:axId val="1317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98.81</c:v>
                </c:pt>
                <c:pt idx="1">
                  <c:v>98.79</c:v>
                </c:pt>
                <c:pt idx="2">
                  <c:v>99.31</c:v>
                </c:pt>
                <c:pt idx="3">
                  <c:v>96.29</c:v>
                </c:pt>
                <c:pt idx="4">
                  <c:v>97.11</c:v>
                </c:pt>
              </c:numCache>
            </c:numRef>
          </c:val>
          <c:extLst xmlns:c16r2="http://schemas.microsoft.com/office/drawing/2015/06/chart">
            <c:ext xmlns:c16="http://schemas.microsoft.com/office/drawing/2014/chart" uri="{C3380CC4-5D6E-409C-BE32-E72D297353CC}">
              <c16:uniqueId val="{00000000-5BFA-42D7-98CC-612F75D111DE}"/>
            </c:ext>
          </c:extLst>
        </c:ser>
        <c:dLbls>
          <c:showLegendKey val="0"/>
          <c:showVal val="0"/>
          <c:showCatName val="0"/>
          <c:showSerName val="0"/>
          <c:showPercent val="0"/>
          <c:showBubbleSize val="0"/>
        </c:dLbls>
        <c:gapWidth val="150"/>
        <c:axId val="106211584"/>
        <c:axId val="1062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FA-42D7-98CC-612F75D111DE}"/>
            </c:ext>
          </c:extLst>
        </c:ser>
        <c:dLbls>
          <c:showLegendKey val="0"/>
          <c:showVal val="0"/>
          <c:showCatName val="0"/>
          <c:showSerName val="0"/>
          <c:showPercent val="0"/>
          <c:showBubbleSize val="0"/>
        </c:dLbls>
        <c:marker val="1"/>
        <c:smooth val="0"/>
        <c:axId val="106211584"/>
        <c:axId val="106231296"/>
      </c:lineChart>
      <c:dateAx>
        <c:axId val="106211584"/>
        <c:scaling>
          <c:orientation val="minMax"/>
        </c:scaling>
        <c:delete val="1"/>
        <c:axPos val="b"/>
        <c:numFmt formatCode="ge" sourceLinked="1"/>
        <c:majorTickMark val="none"/>
        <c:minorTickMark val="none"/>
        <c:tickLblPos val="none"/>
        <c:crossAx val="106231296"/>
        <c:crosses val="autoZero"/>
        <c:auto val="1"/>
        <c:lblOffset val="100"/>
        <c:baseTimeUnit val="years"/>
      </c:dateAx>
      <c:valAx>
        <c:axId val="1062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D3-4C1E-BAAF-33DC46AE7425}"/>
            </c:ext>
          </c:extLst>
        </c:ser>
        <c:dLbls>
          <c:showLegendKey val="0"/>
          <c:showVal val="0"/>
          <c:showCatName val="0"/>
          <c:showSerName val="0"/>
          <c:showPercent val="0"/>
          <c:showBubbleSize val="0"/>
        </c:dLbls>
        <c:gapWidth val="150"/>
        <c:axId val="151502208"/>
        <c:axId val="2138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D3-4C1E-BAAF-33DC46AE7425}"/>
            </c:ext>
          </c:extLst>
        </c:ser>
        <c:dLbls>
          <c:showLegendKey val="0"/>
          <c:showVal val="0"/>
          <c:showCatName val="0"/>
          <c:showSerName val="0"/>
          <c:showPercent val="0"/>
          <c:showBubbleSize val="0"/>
        </c:dLbls>
        <c:marker val="1"/>
        <c:smooth val="0"/>
        <c:axId val="151502208"/>
        <c:axId val="213865984"/>
      </c:lineChart>
      <c:dateAx>
        <c:axId val="151502208"/>
        <c:scaling>
          <c:orientation val="minMax"/>
        </c:scaling>
        <c:delete val="1"/>
        <c:axPos val="b"/>
        <c:numFmt formatCode="ge" sourceLinked="1"/>
        <c:majorTickMark val="none"/>
        <c:minorTickMark val="none"/>
        <c:tickLblPos val="none"/>
        <c:crossAx val="213865984"/>
        <c:crosses val="autoZero"/>
        <c:auto val="1"/>
        <c:lblOffset val="100"/>
        <c:baseTimeUnit val="years"/>
      </c:dateAx>
      <c:valAx>
        <c:axId val="2138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D3-467B-B2EC-5C288CFFB88C}"/>
            </c:ext>
          </c:extLst>
        </c:ser>
        <c:dLbls>
          <c:showLegendKey val="0"/>
          <c:showVal val="0"/>
          <c:showCatName val="0"/>
          <c:showSerName val="0"/>
          <c:showPercent val="0"/>
          <c:showBubbleSize val="0"/>
        </c:dLbls>
        <c:gapWidth val="150"/>
        <c:axId val="214751104"/>
        <c:axId val="2148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D3-467B-B2EC-5C288CFFB88C}"/>
            </c:ext>
          </c:extLst>
        </c:ser>
        <c:dLbls>
          <c:showLegendKey val="0"/>
          <c:showVal val="0"/>
          <c:showCatName val="0"/>
          <c:showSerName val="0"/>
          <c:showPercent val="0"/>
          <c:showBubbleSize val="0"/>
        </c:dLbls>
        <c:marker val="1"/>
        <c:smooth val="0"/>
        <c:axId val="214751104"/>
        <c:axId val="214865792"/>
      </c:lineChart>
      <c:dateAx>
        <c:axId val="214751104"/>
        <c:scaling>
          <c:orientation val="minMax"/>
        </c:scaling>
        <c:delete val="1"/>
        <c:axPos val="b"/>
        <c:numFmt formatCode="ge" sourceLinked="1"/>
        <c:majorTickMark val="none"/>
        <c:minorTickMark val="none"/>
        <c:tickLblPos val="none"/>
        <c:crossAx val="214865792"/>
        <c:crosses val="autoZero"/>
        <c:auto val="1"/>
        <c:lblOffset val="100"/>
        <c:baseTimeUnit val="years"/>
      </c:dateAx>
      <c:valAx>
        <c:axId val="2148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9C-45CE-B3D1-A200213E3525}"/>
            </c:ext>
          </c:extLst>
        </c:ser>
        <c:dLbls>
          <c:showLegendKey val="0"/>
          <c:showVal val="0"/>
          <c:showCatName val="0"/>
          <c:showSerName val="0"/>
          <c:showPercent val="0"/>
          <c:showBubbleSize val="0"/>
        </c:dLbls>
        <c:gapWidth val="150"/>
        <c:axId val="215647744"/>
        <c:axId val="2156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9C-45CE-B3D1-A200213E3525}"/>
            </c:ext>
          </c:extLst>
        </c:ser>
        <c:dLbls>
          <c:showLegendKey val="0"/>
          <c:showVal val="0"/>
          <c:showCatName val="0"/>
          <c:showSerName val="0"/>
          <c:showPercent val="0"/>
          <c:showBubbleSize val="0"/>
        </c:dLbls>
        <c:marker val="1"/>
        <c:smooth val="0"/>
        <c:axId val="215647744"/>
        <c:axId val="215649664"/>
      </c:lineChart>
      <c:dateAx>
        <c:axId val="215647744"/>
        <c:scaling>
          <c:orientation val="minMax"/>
        </c:scaling>
        <c:delete val="1"/>
        <c:axPos val="b"/>
        <c:numFmt formatCode="ge" sourceLinked="1"/>
        <c:majorTickMark val="none"/>
        <c:minorTickMark val="none"/>
        <c:tickLblPos val="none"/>
        <c:crossAx val="215649664"/>
        <c:crosses val="autoZero"/>
        <c:auto val="1"/>
        <c:lblOffset val="100"/>
        <c:baseTimeUnit val="years"/>
      </c:dateAx>
      <c:valAx>
        <c:axId val="2156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99-4B8F-82E6-CA77CE232CAF}"/>
            </c:ext>
          </c:extLst>
        </c:ser>
        <c:dLbls>
          <c:showLegendKey val="0"/>
          <c:showVal val="0"/>
          <c:showCatName val="0"/>
          <c:showSerName val="0"/>
          <c:showPercent val="0"/>
          <c:showBubbleSize val="0"/>
        </c:dLbls>
        <c:gapWidth val="150"/>
        <c:axId val="119752192"/>
        <c:axId val="1197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99-4B8F-82E6-CA77CE232CAF}"/>
            </c:ext>
          </c:extLst>
        </c:ser>
        <c:dLbls>
          <c:showLegendKey val="0"/>
          <c:showVal val="0"/>
          <c:showCatName val="0"/>
          <c:showSerName val="0"/>
          <c:showPercent val="0"/>
          <c:showBubbleSize val="0"/>
        </c:dLbls>
        <c:marker val="1"/>
        <c:smooth val="0"/>
        <c:axId val="119752192"/>
        <c:axId val="119754112"/>
      </c:lineChart>
      <c:dateAx>
        <c:axId val="119752192"/>
        <c:scaling>
          <c:orientation val="minMax"/>
        </c:scaling>
        <c:delete val="1"/>
        <c:axPos val="b"/>
        <c:numFmt formatCode="ge" sourceLinked="1"/>
        <c:majorTickMark val="none"/>
        <c:minorTickMark val="none"/>
        <c:tickLblPos val="none"/>
        <c:crossAx val="119754112"/>
        <c:crosses val="autoZero"/>
        <c:auto val="1"/>
        <c:lblOffset val="100"/>
        <c:baseTimeUnit val="years"/>
      </c:dateAx>
      <c:valAx>
        <c:axId val="1197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27.59</c:v>
                </c:pt>
                <c:pt idx="3">
                  <c:v>0</c:v>
                </c:pt>
                <c:pt idx="4">
                  <c:v>0</c:v>
                </c:pt>
              </c:numCache>
            </c:numRef>
          </c:val>
          <c:extLst xmlns:c16r2="http://schemas.microsoft.com/office/drawing/2015/06/chart">
            <c:ext xmlns:c16="http://schemas.microsoft.com/office/drawing/2014/chart" uri="{C3380CC4-5D6E-409C-BE32-E72D297353CC}">
              <c16:uniqueId val="{00000000-EBD9-4E5B-B46D-7170371BCA96}"/>
            </c:ext>
          </c:extLst>
        </c:ser>
        <c:dLbls>
          <c:showLegendKey val="0"/>
          <c:showVal val="0"/>
          <c:showCatName val="0"/>
          <c:showSerName val="0"/>
          <c:showPercent val="0"/>
          <c:showBubbleSize val="0"/>
        </c:dLbls>
        <c:gapWidth val="150"/>
        <c:axId val="119826304"/>
        <c:axId val="11986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EBD9-4E5B-B46D-7170371BCA96}"/>
            </c:ext>
          </c:extLst>
        </c:ser>
        <c:dLbls>
          <c:showLegendKey val="0"/>
          <c:showVal val="0"/>
          <c:showCatName val="0"/>
          <c:showSerName val="0"/>
          <c:showPercent val="0"/>
          <c:showBubbleSize val="0"/>
        </c:dLbls>
        <c:marker val="1"/>
        <c:smooth val="0"/>
        <c:axId val="119826304"/>
        <c:axId val="119865344"/>
      </c:lineChart>
      <c:dateAx>
        <c:axId val="119826304"/>
        <c:scaling>
          <c:orientation val="minMax"/>
        </c:scaling>
        <c:delete val="1"/>
        <c:axPos val="b"/>
        <c:numFmt formatCode="ge" sourceLinked="1"/>
        <c:majorTickMark val="none"/>
        <c:minorTickMark val="none"/>
        <c:tickLblPos val="none"/>
        <c:crossAx val="119865344"/>
        <c:crosses val="autoZero"/>
        <c:auto val="1"/>
        <c:lblOffset val="100"/>
        <c:baseTimeUnit val="years"/>
      </c:dateAx>
      <c:valAx>
        <c:axId val="1198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87.42</c:v>
                </c:pt>
                <c:pt idx="1">
                  <c:v>97.22</c:v>
                </c:pt>
                <c:pt idx="2">
                  <c:v>88.89</c:v>
                </c:pt>
                <c:pt idx="3">
                  <c:v>77.23</c:v>
                </c:pt>
                <c:pt idx="4">
                  <c:v>75.459999999999994</c:v>
                </c:pt>
              </c:numCache>
            </c:numRef>
          </c:val>
          <c:extLst xmlns:c16r2="http://schemas.microsoft.com/office/drawing/2015/06/chart">
            <c:ext xmlns:c16="http://schemas.microsoft.com/office/drawing/2014/chart" uri="{C3380CC4-5D6E-409C-BE32-E72D297353CC}">
              <c16:uniqueId val="{00000000-971D-4828-994A-FD4CA709D0AD}"/>
            </c:ext>
          </c:extLst>
        </c:ser>
        <c:dLbls>
          <c:showLegendKey val="0"/>
          <c:showVal val="0"/>
          <c:showCatName val="0"/>
          <c:showSerName val="0"/>
          <c:showPercent val="0"/>
          <c:showBubbleSize val="0"/>
        </c:dLbls>
        <c:gapWidth val="150"/>
        <c:axId val="120019200"/>
        <c:axId val="12003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971D-4828-994A-FD4CA709D0AD}"/>
            </c:ext>
          </c:extLst>
        </c:ser>
        <c:dLbls>
          <c:showLegendKey val="0"/>
          <c:showVal val="0"/>
          <c:showCatName val="0"/>
          <c:showSerName val="0"/>
          <c:showPercent val="0"/>
          <c:showBubbleSize val="0"/>
        </c:dLbls>
        <c:marker val="1"/>
        <c:smooth val="0"/>
        <c:axId val="120019200"/>
        <c:axId val="120033664"/>
      </c:lineChart>
      <c:dateAx>
        <c:axId val="120019200"/>
        <c:scaling>
          <c:orientation val="minMax"/>
        </c:scaling>
        <c:delete val="1"/>
        <c:axPos val="b"/>
        <c:numFmt formatCode="ge" sourceLinked="1"/>
        <c:majorTickMark val="none"/>
        <c:minorTickMark val="none"/>
        <c:tickLblPos val="none"/>
        <c:crossAx val="120033664"/>
        <c:crosses val="autoZero"/>
        <c:auto val="1"/>
        <c:lblOffset val="100"/>
        <c:baseTimeUnit val="years"/>
      </c:dateAx>
      <c:valAx>
        <c:axId val="1200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193.22</c:v>
                </c:pt>
                <c:pt idx="1">
                  <c:v>174.85</c:v>
                </c:pt>
                <c:pt idx="2">
                  <c:v>190.69</c:v>
                </c:pt>
                <c:pt idx="3">
                  <c:v>219.8</c:v>
                </c:pt>
                <c:pt idx="4">
                  <c:v>230.47</c:v>
                </c:pt>
              </c:numCache>
            </c:numRef>
          </c:val>
          <c:extLst xmlns:c16r2="http://schemas.microsoft.com/office/drawing/2015/06/chart">
            <c:ext xmlns:c16="http://schemas.microsoft.com/office/drawing/2014/chart" uri="{C3380CC4-5D6E-409C-BE32-E72D297353CC}">
              <c16:uniqueId val="{00000000-4BB0-4121-A9BA-66D9185A7F89}"/>
            </c:ext>
          </c:extLst>
        </c:ser>
        <c:dLbls>
          <c:showLegendKey val="0"/>
          <c:showVal val="0"/>
          <c:showCatName val="0"/>
          <c:showSerName val="0"/>
          <c:showPercent val="0"/>
          <c:showBubbleSize val="0"/>
        </c:dLbls>
        <c:gapWidth val="150"/>
        <c:axId val="128113280"/>
        <c:axId val="12822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4BB0-4121-A9BA-66D9185A7F89}"/>
            </c:ext>
          </c:extLst>
        </c:ser>
        <c:dLbls>
          <c:showLegendKey val="0"/>
          <c:showVal val="0"/>
          <c:showCatName val="0"/>
          <c:showSerName val="0"/>
          <c:showPercent val="0"/>
          <c:showBubbleSize val="0"/>
        </c:dLbls>
        <c:marker val="1"/>
        <c:smooth val="0"/>
        <c:axId val="128113280"/>
        <c:axId val="128221952"/>
      </c:lineChart>
      <c:dateAx>
        <c:axId val="128113280"/>
        <c:scaling>
          <c:orientation val="minMax"/>
        </c:scaling>
        <c:delete val="1"/>
        <c:axPos val="b"/>
        <c:numFmt formatCode="ge" sourceLinked="1"/>
        <c:majorTickMark val="none"/>
        <c:minorTickMark val="none"/>
        <c:tickLblPos val="none"/>
        <c:crossAx val="128221952"/>
        <c:crosses val="autoZero"/>
        <c:auto val="1"/>
        <c:lblOffset val="100"/>
        <c:baseTimeUnit val="years"/>
      </c:dateAx>
      <c:valAx>
        <c:axId val="1282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小矢部市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30143</v>
      </c>
      <c r="AM8" s="68"/>
      <c r="AN8" s="68"/>
      <c r="AO8" s="68"/>
      <c r="AP8" s="68"/>
      <c r="AQ8" s="68"/>
      <c r="AR8" s="68"/>
      <c r="AS8" s="68"/>
      <c r="AT8" s="67">
        <f>データ!T6</f>
        <v>134.07</v>
      </c>
      <c r="AU8" s="67"/>
      <c r="AV8" s="67"/>
      <c r="AW8" s="67"/>
      <c r="AX8" s="67"/>
      <c r="AY8" s="67"/>
      <c r="AZ8" s="67"/>
      <c r="BA8" s="67"/>
      <c r="BB8" s="67">
        <f>データ!U6</f>
        <v>224.83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8.57</v>
      </c>
      <c r="Q10" s="67"/>
      <c r="R10" s="67"/>
      <c r="S10" s="67"/>
      <c r="T10" s="67"/>
      <c r="U10" s="67"/>
      <c r="V10" s="67"/>
      <c r="W10" s="67">
        <f>データ!Q6</f>
        <v>86.94</v>
      </c>
      <c r="X10" s="67"/>
      <c r="Y10" s="67"/>
      <c r="Z10" s="67"/>
      <c r="AA10" s="67"/>
      <c r="AB10" s="67"/>
      <c r="AC10" s="67"/>
      <c r="AD10" s="68">
        <f>データ!R6</f>
        <v>3240</v>
      </c>
      <c r="AE10" s="68"/>
      <c r="AF10" s="68"/>
      <c r="AG10" s="68"/>
      <c r="AH10" s="68"/>
      <c r="AI10" s="68"/>
      <c r="AJ10" s="68"/>
      <c r="AK10" s="2"/>
      <c r="AL10" s="68">
        <f>データ!V6</f>
        <v>2570</v>
      </c>
      <c r="AM10" s="68"/>
      <c r="AN10" s="68"/>
      <c r="AO10" s="68"/>
      <c r="AP10" s="68"/>
      <c r="AQ10" s="68"/>
      <c r="AR10" s="68"/>
      <c r="AS10" s="68"/>
      <c r="AT10" s="67">
        <f>データ!W6</f>
        <v>1.03</v>
      </c>
      <c r="AU10" s="67"/>
      <c r="AV10" s="67"/>
      <c r="AW10" s="67"/>
      <c r="AX10" s="67"/>
      <c r="AY10" s="67"/>
      <c r="AZ10" s="67"/>
      <c r="BA10" s="67"/>
      <c r="BB10" s="67">
        <f>データ!X6</f>
        <v>2495.15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qlfVdVznC2YZrsynF4Ite2rnJp+NUK9BkudEeWNlZDTzMFSLF3x9vkf+/5J1ppkU4O7E6ajD3VsAtguAi6Z0mw==" saltValue="ctT4z8KKGDmKLETnVgzq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162094</v>
      </c>
      <c r="D6" s="33">
        <f t="shared" si="3"/>
        <v>47</v>
      </c>
      <c r="E6" s="33">
        <f t="shared" si="3"/>
        <v>17</v>
      </c>
      <c r="F6" s="33">
        <f t="shared" si="3"/>
        <v>5</v>
      </c>
      <c r="G6" s="33">
        <f t="shared" si="3"/>
        <v>0</v>
      </c>
      <c r="H6" s="33" t="str">
        <f t="shared" si="3"/>
        <v>富山県　小矢部市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8.57</v>
      </c>
      <c r="Q6" s="34">
        <f t="shared" si="3"/>
        <v>86.94</v>
      </c>
      <c r="R6" s="34">
        <f t="shared" si="3"/>
        <v>3240</v>
      </c>
      <c r="S6" s="34">
        <f t="shared" si="3"/>
        <v>30143</v>
      </c>
      <c r="T6" s="34">
        <f t="shared" si="3"/>
        <v>134.07</v>
      </c>
      <c r="U6" s="34">
        <f t="shared" si="3"/>
        <v>224.83</v>
      </c>
      <c r="V6" s="34">
        <f t="shared" si="3"/>
        <v>2570</v>
      </c>
      <c r="W6" s="34">
        <f t="shared" si="3"/>
        <v>1.03</v>
      </c>
      <c r="X6" s="34">
        <f t="shared" si="3"/>
        <v>2495.15</v>
      </c>
      <c r="Y6" s="35">
        <f>IF(Y7="",NA(),Y7)</f>
        <v>98.81</v>
      </c>
      <c r="Z6" s="35">
        <f t="shared" ref="Z6:AH6" si="4">IF(Z7="",NA(),Z7)</f>
        <v>98.79</v>
      </c>
      <c r="AA6" s="35">
        <f t="shared" si="4"/>
        <v>99.31</v>
      </c>
      <c r="AB6" s="35">
        <f t="shared" si="4"/>
        <v>96.29</v>
      </c>
      <c r="AC6" s="35">
        <f t="shared" si="4"/>
        <v>97.11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27.59</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87.42</v>
      </c>
      <c r="BR6" s="35">
        <f t="shared" ref="BR6:BZ6" si="8">IF(BR7="",NA(),BR7)</f>
        <v>97.22</v>
      </c>
      <c r="BS6" s="35">
        <f t="shared" si="8"/>
        <v>88.89</v>
      </c>
      <c r="BT6" s="35">
        <f t="shared" si="8"/>
        <v>77.23</v>
      </c>
      <c r="BU6" s="35">
        <f t="shared" si="8"/>
        <v>75.459999999999994</v>
      </c>
      <c r="BV6" s="35">
        <f t="shared" si="8"/>
        <v>50.82</v>
      </c>
      <c r="BW6" s="35">
        <f t="shared" si="8"/>
        <v>52.19</v>
      </c>
      <c r="BX6" s="35">
        <f t="shared" si="8"/>
        <v>55.32</v>
      </c>
      <c r="BY6" s="35">
        <f t="shared" si="8"/>
        <v>59.8</v>
      </c>
      <c r="BZ6" s="35">
        <f t="shared" si="8"/>
        <v>57.77</v>
      </c>
      <c r="CA6" s="34" t="str">
        <f>IF(CA7="","",IF(CA7="-","【-】","【"&amp;SUBSTITUTE(TEXT(CA7,"#,##0.00"),"-","△")&amp;"】"))</f>
        <v>【59.51】</v>
      </c>
      <c r="CB6" s="35">
        <f>IF(CB7="",NA(),CB7)</f>
        <v>193.22</v>
      </c>
      <c r="CC6" s="35">
        <f t="shared" ref="CC6:CK6" si="9">IF(CC7="",NA(),CC7)</f>
        <v>174.85</v>
      </c>
      <c r="CD6" s="35">
        <f t="shared" si="9"/>
        <v>190.69</v>
      </c>
      <c r="CE6" s="35">
        <f t="shared" si="9"/>
        <v>219.8</v>
      </c>
      <c r="CF6" s="35">
        <f t="shared" si="9"/>
        <v>230.47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41.19</v>
      </c>
      <c r="CN6" s="35">
        <f t="shared" ref="CN6:CV6" si="10">IF(CN7="",NA(),CN7)</f>
        <v>41.19</v>
      </c>
      <c r="CO6" s="35">
        <f t="shared" si="10"/>
        <v>41.19</v>
      </c>
      <c r="CP6" s="35">
        <f t="shared" si="10"/>
        <v>41.19</v>
      </c>
      <c r="CQ6" s="35">
        <f t="shared" si="10"/>
        <v>41.19</v>
      </c>
      <c r="CR6" s="35">
        <f t="shared" si="10"/>
        <v>53.24</v>
      </c>
      <c r="CS6" s="35">
        <f t="shared" si="10"/>
        <v>52.31</v>
      </c>
      <c r="CT6" s="35">
        <f t="shared" si="10"/>
        <v>60.65</v>
      </c>
      <c r="CU6" s="35">
        <f t="shared" si="10"/>
        <v>51.75</v>
      </c>
      <c r="CV6" s="35">
        <f t="shared" si="10"/>
        <v>50.68</v>
      </c>
      <c r="CW6" s="34" t="str">
        <f>IF(CW7="","",IF(CW7="-","【-】","【"&amp;SUBSTITUTE(TEXT(CW7,"#,##0.00"),"-","△")&amp;"】"))</f>
        <v>【52.23】</v>
      </c>
      <c r="CX6" s="35">
        <f>IF(CX7="",NA(),CX7)</f>
        <v>91.12</v>
      </c>
      <c r="CY6" s="35">
        <f t="shared" ref="CY6:DG6" si="11">IF(CY7="",NA(),CY7)</f>
        <v>91.52</v>
      </c>
      <c r="CZ6" s="35">
        <f t="shared" si="11"/>
        <v>92.21</v>
      </c>
      <c r="DA6" s="35">
        <f t="shared" si="11"/>
        <v>92.63</v>
      </c>
      <c r="DB6" s="35">
        <f t="shared" si="11"/>
        <v>93.74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162094</v>
      </c>
      <c r="D7" s="37">
        <v>47</v>
      </c>
      <c r="E7" s="37">
        <v>17</v>
      </c>
      <c r="F7" s="37">
        <v>5</v>
      </c>
      <c r="G7" s="37">
        <v>0</v>
      </c>
      <c r="H7" s="37" t="s">
        <v>97</v>
      </c>
      <c r="I7" s="37" t="s">
        <v>98</v>
      </c>
      <c r="J7" s="37" t="s">
        <v>99</v>
      </c>
      <c r="K7" s="37" t="s">
        <v>100</v>
      </c>
      <c r="L7" s="37" t="s">
        <v>101</v>
      </c>
      <c r="M7" s="37" t="s">
        <v>102</v>
      </c>
      <c r="N7" s="38" t="s">
        <v>103</v>
      </c>
      <c r="O7" s="38" t="s">
        <v>104</v>
      </c>
      <c r="P7" s="38">
        <v>8.57</v>
      </c>
      <c r="Q7" s="38">
        <v>86.94</v>
      </c>
      <c r="R7" s="38">
        <v>3240</v>
      </c>
      <c r="S7" s="38">
        <v>30143</v>
      </c>
      <c r="T7" s="38">
        <v>134.07</v>
      </c>
      <c r="U7" s="38">
        <v>224.83</v>
      </c>
      <c r="V7" s="38">
        <v>2570</v>
      </c>
      <c r="W7" s="38">
        <v>1.03</v>
      </c>
      <c r="X7" s="38">
        <v>2495.15</v>
      </c>
      <c r="Y7" s="38">
        <v>98.81</v>
      </c>
      <c r="Z7" s="38">
        <v>98.79</v>
      </c>
      <c r="AA7" s="38">
        <v>99.31</v>
      </c>
      <c r="AB7" s="38">
        <v>96.29</v>
      </c>
      <c r="AC7" s="38">
        <v>97.11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27.59</v>
      </c>
      <c r="BI7" s="38">
        <v>0</v>
      </c>
      <c r="BJ7" s="38">
        <v>0</v>
      </c>
      <c r="BK7" s="38">
        <v>1044.8</v>
      </c>
      <c r="BL7" s="38">
        <v>1081.8</v>
      </c>
      <c r="BM7" s="38">
        <v>974.93</v>
      </c>
      <c r="BN7" s="38">
        <v>855.8</v>
      </c>
      <c r="BO7" s="38">
        <v>789.46</v>
      </c>
      <c r="BP7" s="38">
        <v>747.76</v>
      </c>
      <c r="BQ7" s="38">
        <v>87.42</v>
      </c>
      <c r="BR7" s="38">
        <v>97.22</v>
      </c>
      <c r="BS7" s="38">
        <v>88.89</v>
      </c>
      <c r="BT7" s="38">
        <v>77.23</v>
      </c>
      <c r="BU7" s="38">
        <v>75.459999999999994</v>
      </c>
      <c r="BV7" s="38">
        <v>50.82</v>
      </c>
      <c r="BW7" s="38">
        <v>52.19</v>
      </c>
      <c r="BX7" s="38">
        <v>55.32</v>
      </c>
      <c r="BY7" s="38">
        <v>59.8</v>
      </c>
      <c r="BZ7" s="38">
        <v>57.77</v>
      </c>
      <c r="CA7" s="38">
        <v>59.51</v>
      </c>
      <c r="CB7" s="38">
        <v>193.22</v>
      </c>
      <c r="CC7" s="38">
        <v>174.85</v>
      </c>
      <c r="CD7" s="38">
        <v>190.69</v>
      </c>
      <c r="CE7" s="38">
        <v>219.8</v>
      </c>
      <c r="CF7" s="38">
        <v>230.47</v>
      </c>
      <c r="CG7" s="38">
        <v>300.52</v>
      </c>
      <c r="CH7" s="38">
        <v>296.14</v>
      </c>
      <c r="CI7" s="38">
        <v>283.17</v>
      </c>
      <c r="CJ7" s="38">
        <v>263.76</v>
      </c>
      <c r="CK7" s="38">
        <v>274.35000000000002</v>
      </c>
      <c r="CL7" s="38">
        <v>261.45999999999998</v>
      </c>
      <c r="CM7" s="38">
        <v>41.19</v>
      </c>
      <c r="CN7" s="38">
        <v>41.19</v>
      </c>
      <c r="CO7" s="38">
        <v>41.19</v>
      </c>
      <c r="CP7" s="38">
        <v>41.19</v>
      </c>
      <c r="CQ7" s="38">
        <v>41.19</v>
      </c>
      <c r="CR7" s="38">
        <v>53.24</v>
      </c>
      <c r="CS7" s="38">
        <v>52.31</v>
      </c>
      <c r="CT7" s="38">
        <v>60.65</v>
      </c>
      <c r="CU7" s="38">
        <v>51.75</v>
      </c>
      <c r="CV7" s="38">
        <v>50.68</v>
      </c>
      <c r="CW7" s="38">
        <v>52.23</v>
      </c>
      <c r="CX7" s="38">
        <v>91.12</v>
      </c>
      <c r="CY7" s="38">
        <v>91.52</v>
      </c>
      <c r="CZ7" s="38">
        <v>92.21</v>
      </c>
      <c r="DA7" s="38">
        <v>92.63</v>
      </c>
      <c r="DB7" s="38">
        <v>93.74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jgsui</cp:lastModifiedBy>
  <cp:lastPrinted>2020-02-03T13:00:58Z</cp:lastPrinted>
  <dcterms:created xsi:type="dcterms:W3CDTF">2019-12-05T05:19:00Z</dcterms:created>
  <dcterms:modified xsi:type="dcterms:W3CDTF">2020-02-03T13:55:36Z</dcterms:modified>
</cp:coreProperties>
</file>