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9_南砺市\上水道\"/>
    </mc:Choice>
  </mc:AlternateContent>
  <workbookProtection workbookAlgorithmName="SHA-512" workbookHashValue="x2OnGcHZymp+LyGBTYgjQGxg2ushXJiVUFaDK61PU8Yk9om8bGVZE7zgBY4gtOOzaPM8UAK5o9YqLUqK+RGe9g==" workbookSaltValue="v2wbrCvWEn+deBqOGtYUY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<sst xmlns="http://schemas.openxmlformats.org/spreadsheetml/2006/main" count="220" uniqueCount="108">
  <si>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</si>
  <si>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</si>
  <si>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</si>
  <si>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</si>
  <si>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</si>
  <si>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</si>
  <si>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</si>
  <si>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</si>
  <si>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</si>
  <si>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</si>
  <si>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</si>
  <si>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</si>
  <si>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</si>
  <si>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</si>
  <si>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</si>
  <si>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</si>
  <si>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</si>
  <si>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</si>
  <si>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</si>
  <si>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</si>
  <si>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</si>
  <si>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</si>
  <si>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</si>
  <si>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</si>
  <si>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</si>
  <si>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</si>
  <si>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</si>
  <si>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</si>
  <si>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</si>
  <si>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</si>
  <si>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</si>
  <si>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</si>
  <si>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</si>
  <si>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</si>
  <si>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</si>
  <si>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</si>
  <si>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</si>
  <si>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</si>
  <si>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</si>
  <si>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</si>
  <si>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</si>
  <si>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</si>
  <si>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</si>
  <si>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</si>
  <si>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</si>
  <si>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</si>
  <si>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</si>
  <si>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</si>
  <si>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</si>
  <si>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</si>
  <si>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</si>
  <si>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</si>
  <si>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</si>
  <si>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</si>
  <si>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</si>
  <si>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</si>
  <si>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</si>
  <si>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</si>
  <si>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</si>
  <si>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</si>
  <si>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</si>
  <si>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</si>
  <si>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</si>
  <si>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</si>
  <si>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</si>
  <si>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</si>
  <si>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</si>
  <si>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</si>
  <si>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</si>
  <si>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</si>
  <si>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</si>
  <si>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</si>
  <si>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</si>
  <si>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</si>
  <si>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</si>
  <si>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</si>
  <si>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</si>
  <si>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</si>
  <si>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</si>
  <si>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</si>
  <si>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</si>
  <si>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</si>
  <si>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</si>
  <si>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</si>
  <si>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</si>
  <si>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</si>
  <si>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</si>
  <si>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</si>
  <si>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</si>
  <si>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</si>
  <si>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</si>
  <si>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</si>
  <si>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</si>
  <si>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</si>
  <si>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</si>
  <si>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</si>
  <si>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</si>
  <si>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</si>
  <si>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</si>
  <si>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</si>
  <si>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</si>
  <si>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</si>
  <si>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</si>
  <si>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</si>
  <si>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</si>
  <si>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①H22年度に下水道料金の値上げに併せて水道料金を1㎥あたり10円引き下げたことにより経営状況が赤字に転じ、その状態から脱却できない状況が続いている。
②上記の要因から、累積欠損金は増加を続けている。
③現時点では、流動比率が100％以上であるため短期的な債務に対する支払能力はあるが、今後は老朽化した管路・施設・設備の更新や過去に借り入れた企業債（借金）の償還がピークを迎えることから、現金が減少し、流動比率が減少していくことが予見される。
④H29年度より旧簡易水道の統合により悪化しており、今後、更新時期を迎えた施設・設備、管路の更新に伴い、給水収益に占める企業債残高の上昇が予想され、企業債借入の抑制に努める必要がある。
⑤給水に係る費用については給水収益で賄われるべきであるが、費用が嵩み、給水収益で賄いきれていない状況となっている。このため、今後は、費用分の収入を確保するための検討が必要である。
⑥本市は8町村合併により誕生したため、集落が広域にわたり点在していることや散居村等の地理的要因で維持管理費用が増加し、給水原価が高くなる傾向にある。今後とも、経常費用の削減を図るとともに、料金の見直しについて検討する必要がある。
⑦施設利用率は平均値となったことの要因の一つに、有収率の上昇がまだ低いことから、漏水等に起因するものと考えられる。漏水対策のほか、今後の人口減少等に応じた水需要を見極め、施設規模の見直しを行う必要がある。
⑧有収率が81.8％と類似団体平均、全国平均を下回っており、漏水が主な原因として考えられる。漏水調査委託を予算化して、毎年継続して調査を実施しているが、有収率の改善には至っていない。今後、調査方法の見直しや、漏水のおそれがある老朽管の更新する等の対策を検討していく必要がある。</t>
    <rPh sb="148" eb="149">
      <t>カ</t>
    </rPh>
    <rPh sb="151" eb="153">
      <t>カンロ</t>
    </rPh>
    <rPh sb="154" eb="156">
      <t>シセツ</t>
    </rPh>
    <rPh sb="157" eb="159">
      <t>セツビ</t>
    </rPh>
    <rPh sb="296" eb="298">
      <t>キギョウ</t>
    </rPh>
    <rPh sb="298" eb="299">
      <t>サイ</t>
    </rPh>
    <rPh sb="299" eb="301">
      <t>カリイレ</t>
    </rPh>
    <rPh sb="302" eb="304">
      <t>ヨクセイ</t>
    </rPh>
    <rPh sb="305" eb="306">
      <t>ツト</t>
    </rPh>
    <rPh sb="308" eb="310">
      <t>ヒツヨウ</t>
    </rPh>
    <rPh sb="527" eb="530">
      <t>ヘイキンチ</t>
    </rPh>
    <rPh sb="537" eb="539">
      <t>ヨウイン</t>
    </rPh>
    <rPh sb="540" eb="541">
      <t>ヒト</t>
    </rPh>
    <rPh sb="548" eb="550">
      <t>ジョウショウ</t>
    </rPh>
    <rPh sb="553" eb="554">
      <t>ヒク</t>
    </rPh>
    <phoneticPr fontId="4"/>
  </si>
  <si>
    <t>①類似団体や全国平均と同程度であるが、本市の特性から類似団体に比べ、多くの資産を保有しており、更新を迎えた資産の更新に多額の費用が掛かることが予想される。将来的な資産の更新に向けて、経営に与える影響を考慮し、優先順位に基づいた更新を進めていく必要がある。
②H29年度の旧簡易水道の統合により資産が増えたことや、資産の多くが法的耐用年数を迎えることから類似団体と比較して急激に管路の老朽化が進んでいる。今後、財務状況を踏まえ計画的な更新事業を行っていく必要がある。
③本市は、地理的要因から管路延長が長くなっており、更新費用が多額となることと更新期間も相当年数かかることから、類似団体と比べ更新ペースは遅くなっていくことが予想される。策定した管路更新計画に基づき、着実に更新事業を進めていくことと併せ、現実的な更新事業を検討し、財源確保に努めていく必要がある。</t>
    <rPh sb="11" eb="14">
      <t>ドウテイド</t>
    </rPh>
    <rPh sb="19" eb="21">
      <t>ホンシ</t>
    </rPh>
    <rPh sb="22" eb="24">
      <t>トクセイ</t>
    </rPh>
    <rPh sb="26" eb="28">
      <t>ルイジ</t>
    </rPh>
    <rPh sb="28" eb="30">
      <t>ダンタイ</t>
    </rPh>
    <rPh sb="31" eb="32">
      <t>クラ</t>
    </rPh>
    <rPh sb="34" eb="35">
      <t>オオ</t>
    </rPh>
    <rPh sb="37" eb="39">
      <t>シサン</t>
    </rPh>
    <rPh sb="40" eb="42">
      <t>ホユウ</t>
    </rPh>
    <rPh sb="47" eb="49">
      <t>コウシン</t>
    </rPh>
    <rPh sb="50" eb="51">
      <t>ムカ</t>
    </rPh>
    <rPh sb="53" eb="55">
      <t>シサン</t>
    </rPh>
    <rPh sb="56" eb="58">
      <t>コウシン</t>
    </rPh>
    <rPh sb="59" eb="61">
      <t>タガク</t>
    </rPh>
    <rPh sb="62" eb="64">
      <t>ヒヨウ</t>
    </rPh>
    <rPh sb="65" eb="66">
      <t>カ</t>
    </rPh>
    <rPh sb="71" eb="73">
      <t>ヨソウ</t>
    </rPh>
    <rPh sb="81" eb="83">
      <t>シサン</t>
    </rPh>
    <rPh sb="84" eb="86">
      <t>コウシン</t>
    </rPh>
    <rPh sb="87" eb="88">
      <t>ム</t>
    </rPh>
    <rPh sb="104" eb="106">
      <t>ユウセン</t>
    </rPh>
    <rPh sb="106" eb="108">
      <t>ジュンイ</t>
    </rPh>
    <rPh sb="109" eb="110">
      <t>モト</t>
    </rPh>
    <rPh sb="113" eb="115">
      <t>コウシン</t>
    </rPh>
    <rPh sb="116" eb="117">
      <t>スス</t>
    </rPh>
    <rPh sb="121" eb="123">
      <t>ヒツヨウ</t>
    </rPh>
    <rPh sb="132" eb="134">
      <t>ネンド</t>
    </rPh>
    <rPh sb="135" eb="136">
      <t>キュウ</t>
    </rPh>
    <rPh sb="136" eb="138">
      <t>カンイ</t>
    </rPh>
    <rPh sb="138" eb="140">
      <t>スイドウ</t>
    </rPh>
    <rPh sb="141" eb="143">
      <t>トウゴウ</t>
    </rPh>
    <rPh sb="146" eb="148">
      <t>シサン</t>
    </rPh>
    <rPh sb="149" eb="150">
      <t>フ</t>
    </rPh>
    <rPh sb="156" eb="158">
      <t>シサン</t>
    </rPh>
    <rPh sb="159" eb="160">
      <t>オオ</t>
    </rPh>
    <rPh sb="162" eb="164">
      <t>ホウテキ</t>
    </rPh>
    <rPh sb="164" eb="168">
      <t>タイヨウネンスウ</t>
    </rPh>
    <rPh sb="169" eb="170">
      <t>ムカ</t>
    </rPh>
    <rPh sb="176" eb="178">
      <t>ルイジ</t>
    </rPh>
    <rPh sb="178" eb="180">
      <t>ダンタイ</t>
    </rPh>
    <rPh sb="181" eb="183">
      <t>ヒカク</t>
    </rPh>
    <rPh sb="185" eb="187">
      <t>キュウゲキ</t>
    </rPh>
    <rPh sb="201" eb="203">
      <t>コンゴ</t>
    </rPh>
    <rPh sb="212" eb="215">
      <t>ケイカクテキ</t>
    </rPh>
    <rPh sb="216" eb="218">
      <t>コウシン</t>
    </rPh>
    <rPh sb="234" eb="236">
      <t>ホンシ</t>
    </rPh>
    <rPh sb="238" eb="241">
      <t>チリテキ</t>
    </rPh>
    <rPh sb="241" eb="243">
      <t>ヨウイン</t>
    </rPh>
    <rPh sb="250" eb="251">
      <t>ナガ</t>
    </rPh>
    <rPh sb="271" eb="273">
      <t>コウシン</t>
    </rPh>
    <rPh sb="273" eb="275">
      <t>キカン</t>
    </rPh>
    <rPh sb="311" eb="313">
      <t>ヨソウ</t>
    </rPh>
    <rPh sb="317" eb="319">
      <t>サクテイ</t>
    </rPh>
    <rPh sb="328" eb="329">
      <t>モト</t>
    </rPh>
    <rPh sb="332" eb="334">
      <t>チャクジツ</t>
    </rPh>
    <rPh sb="335" eb="337">
      <t>コウシン</t>
    </rPh>
    <rPh sb="337" eb="339">
      <t>ジギョウ</t>
    </rPh>
    <rPh sb="340" eb="341">
      <t>スス</t>
    </rPh>
    <rPh sb="348" eb="349">
      <t>アワ</t>
    </rPh>
    <rPh sb="351" eb="354">
      <t>ゲンジツテキ</t>
    </rPh>
    <rPh sb="355" eb="357">
      <t>コウシン</t>
    </rPh>
    <rPh sb="357" eb="359">
      <t>ジギョウ</t>
    </rPh>
    <rPh sb="360" eb="362">
      <t>ケントウ</t>
    </rPh>
    <rPh sb="364" eb="366">
      <t>ザイゲン</t>
    </rPh>
    <rPh sb="366" eb="368">
      <t>カクホ</t>
    </rPh>
    <rPh sb="369" eb="370">
      <t>ツト</t>
    </rPh>
    <phoneticPr fontId="4"/>
  </si>
  <si>
    <t>H22年度からの累積欠損金の増加、料金回収率等からみても、実情に見合った料金体系の見直し及び料金改定を考えていかねばならない時期にきている。
　また、有収率が低く、収益に繋がっていないことがわかる。引き続き漏水対策を行っていく必要がある。
　管路等の老朽化の状況からは、有形固定資産減価償却率に対して、管路更新ペースが遅い状況にあることが読み取れる。今後、管路等の更新投資を増やしていく必要があるが、水質の安全対策に係る管理経費も確保しなければならない。財務状況を踏まえ、優先順位に基づいた更新を進めていくとともに、効率的な経営に向けた検討を進めていくことが必要である。</t>
    <rPh sb="79" eb="80">
      <t>ヒク</t>
    </rPh>
    <rPh sb="99" eb="100">
      <t>ヒ</t>
    </rPh>
    <rPh sb="101" eb="102">
      <t>ツヅ</t>
    </rPh>
    <rPh sb="108" eb="109">
      <t>オコナ</t>
    </rPh>
    <rPh sb="113" eb="115">
      <t>ヒツヨウ</t>
    </rPh>
    <rPh sb="241" eb="242">
      <t>モト</t>
    </rPh>
    <rPh sb="245" eb="247">
      <t>コウシン</t>
    </rPh>
    <rPh sb="248" eb="249">
      <t>スス</t>
    </rPh>
    <rPh sb="258" eb="260">
      <t>コウリツ</t>
    </rPh>
    <rPh sb="260" eb="261">
      <t>テキ</t>
    </rPh>
    <rPh sb="262" eb="264">
      <t>ケイエイ</t>
    </rPh>
    <rPh sb="265" eb="266">
      <t>ム</t>
    </rPh>
    <rPh sb="268" eb="270">
      <t>ケントウ</t>
    </rPh>
    <rPh sb="271" eb="272">
      <t>スス</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</si>
</sst>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0.37</c:v>
                </c:pt>
                <c:pt idx="1">
                  <c:v>0</c:v>
                </c:pt>
                <c:pt idx="2" formatCode="#,##0.00;&quot;△&quot;#,##0.00;&quot;-&quot;">
                  <c:v>0.33</c:v>
                </c:pt>
                <c:pt idx="3" formatCode="#,##0.00;&quot;△&quot;#,##0.00;&quot;-&quot;">
                  <c:v>0.77</c:v>
                </c:pt>
                <c:pt idx="4" formatCode="#,##0.00;&quot;△&quot;#,##0.00;&quot;-&quot;">
                  <c:v>0.41</c:v>
                </c:pt>
              </c:numCache>
            </c:numRef>
          </c:val>
          <c:extLst xmlns:c16r2="http://schemas.microsoft.com/office/drawing/2015/06/chart">
            <c:ext xmlns:c16="http://schemas.microsoft.com/office/drawing/2014/chart" uri="{C3380CC4-5D6E-409C-BE32-E72D297353CC}">
              <c16:uniqueId val="{00000000-2619-4AD1-A070-C8DB91B2EADA}"/>
            </c:ext>
          </c:extLst>
        </c:ser>
        <c:dLbls>
          <c:showLegendKey val="0"/>
          <c:showVal val="0"/>
          <c:showCatName val="0"/>
          <c:showSerName val="0"/>
          <c:showPercent val="0"/>
          <c:showBubbleSize val="0"/>
        </c:dLbls>
        <c:gapWidth val="150"/>
        <c:axId val="245697872"/>
        <c:axId val="2456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0.56000000000000005</c:v>
                </c:pt>
                <c:pt idx="2">
                  <c:v>0.61</c:v>
                </c:pt>
                <c:pt idx="3">
                  <c:v>0.75</c:v>
                </c:pt>
                <c:pt idx="4">
                  <c:v>0.63</c:v>
                </c:pt>
              </c:numCache>
            </c:numRef>
          </c:val>
          <c:smooth val="0"/>
          <c:extLst xmlns:c16r2="http://schemas.microsoft.com/office/drawing/2015/06/chart">
            <c:ext xmlns:c16="http://schemas.microsoft.com/office/drawing/2014/chart" uri="{C3380CC4-5D6E-409C-BE32-E72D297353CC}">
              <c16:uniqueId val="{00000001-2619-4AD1-A070-C8DB91B2EADA}"/>
            </c:ext>
          </c:extLst>
        </c:ser>
        <c:dLbls>
          <c:showLegendKey val="0"/>
          <c:showVal val="0"/>
          <c:showCatName val="0"/>
          <c:showSerName val="0"/>
          <c:showPercent val="0"/>
          <c:showBubbleSize val="0"/>
        </c:dLbls>
        <c:marker val="1"/>
        <c:smooth val="0"/>
        <c:axId val="245697872"/>
        <c:axId val="245693952"/>
      </c:lineChart>
      <c:dateAx>
        <c:axId val="245697872"/>
        <c:scaling>
          <c:orientation val="minMax"/>
        </c:scaling>
        <c:delete val="1"/>
        <c:axPos val="b"/>
        <c:numFmt formatCode="ge" sourceLinked="1"/>
        <c:majorTickMark val="none"/>
        <c:minorTickMark val="none"/>
        <c:tickLblPos val="none"/>
        <c:crossAx val="245693952"/>
        <c:crosses val="autoZero"/>
        <c:auto val="1"/>
        <c:lblOffset val="100"/>
        <c:baseTimeUnit val="years"/>
      </c:dateAx>
      <c:valAx>
        <c:axId val="2456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59.34</c:v>
                </c:pt>
                <c:pt idx="1">
                  <c:v>59.03</c:v>
                </c:pt>
                <c:pt idx="2">
                  <c:v>61.55</c:v>
                </c:pt>
                <c:pt idx="3">
                  <c:v>65.52</c:v>
                </c:pt>
                <c:pt idx="4">
                  <c:v>60.36</c:v>
                </c:pt>
              </c:numCache>
            </c:numRef>
          </c:val>
          <c:extLst xmlns:c16r2="http://schemas.microsoft.com/office/drawing/2015/06/chart">
            <c:ext xmlns:c16="http://schemas.microsoft.com/office/drawing/2014/chart" uri="{C3380CC4-5D6E-409C-BE32-E72D297353CC}">
              <c16:uniqueId val="{00000000-0170-4AFE-AB7C-8C2A86FDAFBF}"/>
            </c:ext>
          </c:extLst>
        </c:ser>
        <c:dLbls>
          <c:showLegendKey val="0"/>
          <c:showVal val="0"/>
          <c:showCatName val="0"/>
          <c:showSerName val="0"/>
          <c:showPercent val="0"/>
          <c:showBubbleSize val="0"/>
        </c:dLbls>
        <c:gapWidth val="150"/>
        <c:axId val="541205480"/>
        <c:axId val="5412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58.53</c:v>
                </c:pt>
                <c:pt idx="2">
                  <c:v>59.01</c:v>
                </c:pt>
                <c:pt idx="3">
                  <c:v>59.74</c:v>
                </c:pt>
                <c:pt idx="4">
                  <c:v>59.46</c:v>
                </c:pt>
              </c:numCache>
            </c:numRef>
          </c:val>
          <c:smooth val="0"/>
          <c:extLst xmlns:c16r2="http://schemas.microsoft.com/office/drawing/2015/06/chart">
            <c:ext xmlns:c16="http://schemas.microsoft.com/office/drawing/2014/chart" uri="{C3380CC4-5D6E-409C-BE32-E72D297353CC}">
              <c16:uniqueId val="{00000001-0170-4AFE-AB7C-8C2A86FDAFBF}"/>
            </c:ext>
          </c:extLst>
        </c:ser>
        <c:dLbls>
          <c:showLegendKey val="0"/>
          <c:showVal val="0"/>
          <c:showCatName val="0"/>
          <c:showSerName val="0"/>
          <c:showPercent val="0"/>
          <c:showBubbleSize val="0"/>
        </c:dLbls>
        <c:marker val="1"/>
        <c:smooth val="0"/>
        <c:axId val="541205480"/>
        <c:axId val="541209792"/>
      </c:lineChart>
      <c:dateAx>
        <c:axId val="541205480"/>
        <c:scaling>
          <c:orientation val="minMax"/>
        </c:scaling>
        <c:delete val="1"/>
        <c:axPos val="b"/>
        <c:numFmt formatCode="ge" sourceLinked="1"/>
        <c:majorTickMark val="none"/>
        <c:minorTickMark val="none"/>
        <c:tickLblPos val="none"/>
        <c:crossAx val="541209792"/>
        <c:crosses val="autoZero"/>
        <c:auto val="1"/>
        <c:lblOffset val="100"/>
        <c:baseTimeUnit val="years"/>
      </c:dateAx>
      <c:valAx>
        <c:axId val="5412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2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79.98</c:v>
                </c:pt>
                <c:pt idx="1">
                  <c:v>79.78</c:v>
                </c:pt>
                <c:pt idx="2">
                  <c:v>76.900000000000006</c:v>
                </c:pt>
                <c:pt idx="3">
                  <c:v>76.39</c:v>
                </c:pt>
                <c:pt idx="4">
                  <c:v>81.84</c:v>
                </c:pt>
              </c:numCache>
            </c:numRef>
          </c:val>
          <c:extLst xmlns:c16r2="http://schemas.microsoft.com/office/drawing/2015/06/chart">
            <c:ext xmlns:c16="http://schemas.microsoft.com/office/drawing/2014/chart" uri="{C3380CC4-5D6E-409C-BE32-E72D297353CC}">
              <c16:uniqueId val="{00000000-C2E1-469E-9220-09F99559ABDB}"/>
            </c:ext>
          </c:extLst>
        </c:ser>
        <c:dLbls>
          <c:showLegendKey val="0"/>
          <c:showVal val="0"/>
          <c:showCatName val="0"/>
          <c:showSerName val="0"/>
          <c:showPercent val="0"/>
          <c:showBubbleSize val="0"/>
        </c:dLbls>
        <c:gapWidth val="150"/>
        <c:axId val="658760352"/>
        <c:axId val="6587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85.26</c:v>
                </c:pt>
                <c:pt idx="2">
                  <c:v>85.37</c:v>
                </c:pt>
                <c:pt idx="3">
                  <c:v>87.28</c:v>
                </c:pt>
                <c:pt idx="4">
                  <c:v>87.41</c:v>
                </c:pt>
              </c:numCache>
            </c:numRef>
          </c:val>
          <c:smooth val="0"/>
          <c:extLst xmlns:c16r2="http://schemas.microsoft.com/office/drawing/2015/06/chart">
            <c:ext xmlns:c16="http://schemas.microsoft.com/office/drawing/2014/chart" uri="{C3380CC4-5D6E-409C-BE32-E72D297353CC}">
              <c16:uniqueId val="{00000001-C2E1-469E-9220-09F99559ABDB}"/>
            </c:ext>
          </c:extLst>
        </c:ser>
        <c:dLbls>
          <c:showLegendKey val="0"/>
          <c:showVal val="0"/>
          <c:showCatName val="0"/>
          <c:showSerName val="0"/>
          <c:showPercent val="0"/>
          <c:showBubbleSize val="0"/>
        </c:dLbls>
        <c:marker val="1"/>
        <c:smooth val="0"/>
        <c:axId val="658760352"/>
        <c:axId val="658761920"/>
      </c:lineChart>
      <c:dateAx>
        <c:axId val="658760352"/>
        <c:scaling>
          <c:orientation val="minMax"/>
        </c:scaling>
        <c:delete val="1"/>
        <c:axPos val="b"/>
        <c:numFmt formatCode="ge" sourceLinked="1"/>
        <c:majorTickMark val="none"/>
        <c:minorTickMark val="none"/>
        <c:tickLblPos val="none"/>
        <c:crossAx val="658761920"/>
        <c:crosses val="autoZero"/>
        <c:auto val="1"/>
        <c:lblOffset val="100"/>
        <c:baseTimeUnit val="years"/>
      </c:dateAx>
      <c:valAx>
        <c:axId val="6587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7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89.08</c:v>
                </c:pt>
                <c:pt idx="1">
                  <c:v>89.14</c:v>
                </c:pt>
                <c:pt idx="2">
                  <c:v>88.8</c:v>
                </c:pt>
                <c:pt idx="3">
                  <c:v>83.44</c:v>
                </c:pt>
                <c:pt idx="4">
                  <c:v>95.18</c:v>
                </c:pt>
              </c:numCache>
            </c:numRef>
          </c:val>
          <c:extLst xmlns:c16r2="http://schemas.microsoft.com/office/drawing/2015/06/chart">
            <c:ext xmlns:c16="http://schemas.microsoft.com/office/drawing/2014/chart" uri="{C3380CC4-5D6E-409C-BE32-E72D297353CC}">
              <c16:uniqueId val="{00000000-5085-4A57-BEEC-DDC42B86F1D8}"/>
            </c:ext>
          </c:extLst>
        </c:ser>
        <c:dLbls>
          <c:showLegendKey val="0"/>
          <c:showVal val="0"/>
          <c:showCatName val="0"/>
          <c:showSerName val="0"/>
          <c:showPercent val="0"/>
          <c:showBubbleSize val="0"/>
        </c:dLbls>
        <c:gapWidth val="150"/>
        <c:axId val="174689936"/>
        <c:axId val="17469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109.64</c:v>
                </c:pt>
                <c:pt idx="2">
                  <c:v>110.95</c:v>
                </c:pt>
                <c:pt idx="3">
                  <c:v>112.15</c:v>
                </c:pt>
                <c:pt idx="4">
                  <c:v>111.44</c:v>
                </c:pt>
              </c:numCache>
            </c:numRef>
          </c:val>
          <c:smooth val="0"/>
          <c:extLst xmlns:c16r2="http://schemas.microsoft.com/office/drawing/2015/06/chart">
            <c:ext xmlns:c16="http://schemas.microsoft.com/office/drawing/2014/chart" uri="{C3380CC4-5D6E-409C-BE32-E72D297353CC}">
              <c16:uniqueId val="{00000001-5085-4A57-BEEC-DDC42B86F1D8}"/>
            </c:ext>
          </c:extLst>
        </c:ser>
        <c:dLbls>
          <c:showLegendKey val="0"/>
          <c:showVal val="0"/>
          <c:showCatName val="0"/>
          <c:showSerName val="0"/>
          <c:showPercent val="0"/>
          <c:showBubbleSize val="0"/>
        </c:dLbls>
        <c:marker val="1"/>
        <c:smooth val="0"/>
        <c:axId val="174689936"/>
        <c:axId val="174693464"/>
      </c:lineChart>
      <c:dateAx>
        <c:axId val="174689936"/>
        <c:scaling>
          <c:orientation val="minMax"/>
        </c:scaling>
        <c:delete val="1"/>
        <c:axPos val="b"/>
        <c:numFmt formatCode="ge" sourceLinked="1"/>
        <c:majorTickMark val="none"/>
        <c:minorTickMark val="none"/>
        <c:tickLblPos val="none"/>
        <c:crossAx val="174693464"/>
        <c:crosses val="autoZero"/>
        <c:auto val="1"/>
        <c:lblOffset val="100"/>
        <c:baseTimeUnit val="years"/>
      </c:dateAx>
      <c:valAx>
        <c:axId val="17469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68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52.02</c:v>
                </c:pt>
                <c:pt idx="1">
                  <c:v>53.37</c:v>
                </c:pt>
                <c:pt idx="2">
                  <c:v>54.91</c:v>
                </c:pt>
                <c:pt idx="3">
                  <c:v>45.46</c:v>
                </c:pt>
                <c:pt idx="4">
                  <c:v>47.24</c:v>
                </c:pt>
              </c:numCache>
            </c:numRef>
          </c:val>
          <c:extLst xmlns:c16r2="http://schemas.microsoft.com/office/drawing/2015/06/chart">
            <c:ext xmlns:c16="http://schemas.microsoft.com/office/drawing/2014/chart" uri="{C3380CC4-5D6E-409C-BE32-E72D297353CC}">
              <c16:uniqueId val="{00000000-D731-4735-A6AF-C2341C4C717D}"/>
            </c:ext>
          </c:extLst>
        </c:ser>
        <c:dLbls>
          <c:showLegendKey val="0"/>
          <c:showVal val="0"/>
          <c:showCatName val="0"/>
          <c:showSerName val="0"/>
          <c:showPercent val="0"/>
          <c:showBubbleSize val="0"/>
        </c:dLbls>
        <c:gapWidth val="150"/>
        <c:axId val="174690720"/>
        <c:axId val="17469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45.75</c:v>
                </c:pt>
                <c:pt idx="2">
                  <c:v>46.9</c:v>
                </c:pt>
                <c:pt idx="3">
                  <c:v>46.94</c:v>
                </c:pt>
                <c:pt idx="4">
                  <c:v>47.62</c:v>
                </c:pt>
              </c:numCache>
            </c:numRef>
          </c:val>
          <c:smooth val="0"/>
          <c:extLst xmlns:c16r2="http://schemas.microsoft.com/office/drawing/2015/06/chart">
            <c:ext xmlns:c16="http://schemas.microsoft.com/office/drawing/2014/chart" uri="{C3380CC4-5D6E-409C-BE32-E72D297353CC}">
              <c16:uniqueId val="{00000001-D731-4735-A6AF-C2341C4C717D}"/>
            </c:ext>
          </c:extLst>
        </c:ser>
        <c:dLbls>
          <c:showLegendKey val="0"/>
          <c:showVal val="0"/>
          <c:showCatName val="0"/>
          <c:showSerName val="0"/>
          <c:showPercent val="0"/>
          <c:showBubbleSize val="0"/>
        </c:dLbls>
        <c:marker val="1"/>
        <c:smooth val="0"/>
        <c:axId val="174690720"/>
        <c:axId val="174694248"/>
      </c:lineChart>
      <c:dateAx>
        <c:axId val="174690720"/>
        <c:scaling>
          <c:orientation val="minMax"/>
        </c:scaling>
        <c:delete val="1"/>
        <c:axPos val="b"/>
        <c:numFmt formatCode="ge" sourceLinked="1"/>
        <c:majorTickMark val="none"/>
        <c:minorTickMark val="none"/>
        <c:tickLblPos val="none"/>
        <c:crossAx val="174694248"/>
        <c:crosses val="autoZero"/>
        <c:auto val="1"/>
        <c:lblOffset val="100"/>
        <c:baseTimeUnit val="years"/>
      </c:dateAx>
      <c:valAx>
        <c:axId val="17469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8.0299999999999994</c:v>
                </c:pt>
                <c:pt idx="3" formatCode="#,##0.00;&quot;△&quot;#,##0.00;&quot;-&quot;">
                  <c:v>27.95</c:v>
                </c:pt>
                <c:pt idx="4" formatCode="#,##0.00;&quot;△&quot;#,##0.00;&quot;-&quot;">
                  <c:v>72.989999999999995</c:v>
                </c:pt>
              </c:numCache>
            </c:numRef>
          </c:val>
          <c:extLst xmlns:c16r2="http://schemas.microsoft.com/office/drawing/2015/06/chart">
            <c:ext xmlns:c16="http://schemas.microsoft.com/office/drawing/2014/chart" uri="{C3380CC4-5D6E-409C-BE32-E72D297353CC}">
              <c16:uniqueId val="{00000000-117B-44C6-A067-97D1B62BAB5E}"/>
            </c:ext>
          </c:extLst>
        </c:ser>
        <c:dLbls>
          <c:showLegendKey val="0"/>
          <c:showVal val="0"/>
          <c:showCatName val="0"/>
          <c:showSerName val="0"/>
          <c:showPercent val="0"/>
          <c:showBubbleSize val="0"/>
        </c:dLbls>
        <c:gapWidth val="150"/>
        <c:axId val="248241512"/>
        <c:axId val="2482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10.54</c:v>
                </c:pt>
                <c:pt idx="2">
                  <c:v>12.03</c:v>
                </c:pt>
                <c:pt idx="3">
                  <c:v>14.48</c:v>
                </c:pt>
                <c:pt idx="4">
                  <c:v>16.27</c:v>
                </c:pt>
              </c:numCache>
            </c:numRef>
          </c:val>
          <c:smooth val="0"/>
          <c:extLst xmlns:c16r2="http://schemas.microsoft.com/office/drawing/2015/06/chart">
            <c:ext xmlns:c16="http://schemas.microsoft.com/office/drawing/2014/chart" uri="{C3380CC4-5D6E-409C-BE32-E72D297353CC}">
              <c16:uniqueId val="{00000001-117B-44C6-A067-97D1B62BAB5E}"/>
            </c:ext>
          </c:extLst>
        </c:ser>
        <c:dLbls>
          <c:showLegendKey val="0"/>
          <c:showVal val="0"/>
          <c:showCatName val="0"/>
          <c:showSerName val="0"/>
          <c:showPercent val="0"/>
          <c:showBubbleSize val="0"/>
        </c:dLbls>
        <c:marker val="1"/>
        <c:smooth val="0"/>
        <c:axId val="248241512"/>
        <c:axId val="248241904"/>
      </c:lineChart>
      <c:dateAx>
        <c:axId val="248241512"/>
        <c:scaling>
          <c:orientation val="minMax"/>
        </c:scaling>
        <c:delete val="1"/>
        <c:axPos val="b"/>
        <c:numFmt formatCode="ge" sourceLinked="1"/>
        <c:majorTickMark val="none"/>
        <c:minorTickMark val="none"/>
        <c:tickLblPos val="none"/>
        <c:crossAx val="248241904"/>
        <c:crosses val="autoZero"/>
        <c:auto val="1"/>
        <c:lblOffset val="100"/>
        <c:baseTimeUnit val="years"/>
      </c:dateAx>
      <c:valAx>
        <c:axId val="2482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40.53</c:v>
                </c:pt>
                <c:pt idx="1">
                  <c:v>53.61</c:v>
                </c:pt>
                <c:pt idx="2">
                  <c:v>67.34</c:v>
                </c:pt>
                <c:pt idx="3">
                  <c:v>86.11</c:v>
                </c:pt>
                <c:pt idx="4">
                  <c:v>93.49</c:v>
                </c:pt>
              </c:numCache>
            </c:numRef>
          </c:val>
          <c:extLst xmlns:c16r2="http://schemas.microsoft.com/office/drawing/2015/06/chart">
            <c:ext xmlns:c16="http://schemas.microsoft.com/office/drawing/2014/chart" uri="{C3380CC4-5D6E-409C-BE32-E72D297353CC}">
              <c16:uniqueId val="{00000000-C029-4A79-B218-A2FFA68DC3B7}"/>
            </c:ext>
          </c:extLst>
        </c:ser>
        <c:dLbls>
          <c:showLegendKey val="0"/>
          <c:showVal val="0"/>
          <c:showCatName val="0"/>
          <c:showSerName val="0"/>
          <c:showPercent val="0"/>
          <c:showBubbleSize val="0"/>
        </c:dLbls>
        <c:gapWidth val="150"/>
        <c:axId val="665197696"/>
        <c:axId val="6652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3.62</c:v>
                </c:pt>
                <c:pt idx="2">
                  <c:v>3.91</c:v>
                </c:pt>
                <c:pt idx="3">
                  <c:v>1</c:v>
                </c:pt>
                <c:pt idx="4">
                  <c:v>1.03</c:v>
                </c:pt>
              </c:numCache>
            </c:numRef>
          </c:val>
          <c:smooth val="0"/>
          <c:extLst xmlns:c16r2="http://schemas.microsoft.com/office/drawing/2015/06/chart">
            <c:ext xmlns:c16="http://schemas.microsoft.com/office/drawing/2014/chart" uri="{C3380CC4-5D6E-409C-BE32-E72D297353CC}">
              <c16:uniqueId val="{00000001-C029-4A79-B218-A2FFA68DC3B7}"/>
            </c:ext>
          </c:extLst>
        </c:ser>
        <c:dLbls>
          <c:showLegendKey val="0"/>
          <c:showVal val="0"/>
          <c:showCatName val="0"/>
          <c:showSerName val="0"/>
          <c:showPercent val="0"/>
          <c:showBubbleSize val="0"/>
        </c:dLbls>
        <c:marker val="1"/>
        <c:smooth val="0"/>
        <c:axId val="665197696"/>
        <c:axId val="665200048"/>
      </c:lineChart>
      <c:dateAx>
        <c:axId val="665197696"/>
        <c:scaling>
          <c:orientation val="minMax"/>
        </c:scaling>
        <c:delete val="1"/>
        <c:axPos val="b"/>
        <c:numFmt formatCode="ge" sourceLinked="1"/>
        <c:majorTickMark val="none"/>
        <c:minorTickMark val="none"/>
        <c:tickLblPos val="none"/>
        <c:crossAx val="665200048"/>
        <c:crosses val="autoZero"/>
        <c:auto val="1"/>
        <c:lblOffset val="100"/>
        <c:baseTimeUnit val="years"/>
      </c:dateAx>
      <c:valAx>
        <c:axId val="66520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5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323.66000000000003</c:v>
                </c:pt>
                <c:pt idx="1">
                  <c:v>393.3</c:v>
                </c:pt>
                <c:pt idx="2">
                  <c:v>593.84</c:v>
                </c:pt>
                <c:pt idx="3">
                  <c:v>397.78</c:v>
                </c:pt>
                <c:pt idx="4">
                  <c:v>497.93</c:v>
                </c:pt>
              </c:numCache>
            </c:numRef>
          </c:val>
          <c:extLst xmlns:c16r2="http://schemas.microsoft.com/office/drawing/2015/06/chart">
            <c:ext xmlns:c16="http://schemas.microsoft.com/office/drawing/2014/chart" uri="{C3380CC4-5D6E-409C-BE32-E72D297353CC}">
              <c16:uniqueId val="{00000000-0549-430A-894D-2550DFC1A5AD}"/>
            </c:ext>
          </c:extLst>
        </c:ser>
        <c:dLbls>
          <c:showLegendKey val="0"/>
          <c:showVal val="0"/>
          <c:showCatName val="0"/>
          <c:showSerName val="0"/>
          <c:showPercent val="0"/>
          <c:showBubbleSize val="0"/>
        </c:dLbls>
        <c:gapWidth val="150"/>
        <c:axId val="665195344"/>
        <c:axId val="66519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371.31</c:v>
                </c:pt>
                <c:pt idx="2">
                  <c:v>377.63</c:v>
                </c:pt>
                <c:pt idx="3">
                  <c:v>355.5</c:v>
                </c:pt>
                <c:pt idx="4">
                  <c:v>349.83</c:v>
                </c:pt>
              </c:numCache>
            </c:numRef>
          </c:val>
          <c:smooth val="0"/>
          <c:extLst xmlns:c16r2="http://schemas.microsoft.com/office/drawing/2015/06/chart">
            <c:ext xmlns:c16="http://schemas.microsoft.com/office/drawing/2014/chart" uri="{C3380CC4-5D6E-409C-BE32-E72D297353CC}">
              <c16:uniqueId val="{00000001-0549-430A-894D-2550DFC1A5AD}"/>
            </c:ext>
          </c:extLst>
        </c:ser>
        <c:dLbls>
          <c:showLegendKey val="0"/>
          <c:showVal val="0"/>
          <c:showCatName val="0"/>
          <c:showSerName val="0"/>
          <c:showPercent val="0"/>
          <c:showBubbleSize val="0"/>
        </c:dLbls>
        <c:marker val="1"/>
        <c:smooth val="0"/>
        <c:axId val="665195344"/>
        <c:axId val="665198088"/>
      </c:lineChart>
      <c:dateAx>
        <c:axId val="665195344"/>
        <c:scaling>
          <c:orientation val="minMax"/>
        </c:scaling>
        <c:delete val="1"/>
        <c:axPos val="b"/>
        <c:numFmt formatCode="ge" sourceLinked="1"/>
        <c:majorTickMark val="none"/>
        <c:minorTickMark val="none"/>
        <c:tickLblPos val="none"/>
        <c:crossAx val="665198088"/>
        <c:crosses val="autoZero"/>
        <c:auto val="1"/>
        <c:lblOffset val="100"/>
        <c:baseTimeUnit val="years"/>
      </c:dateAx>
      <c:valAx>
        <c:axId val="66519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519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285.22000000000003</c:v>
                </c:pt>
                <c:pt idx="1">
                  <c:v>294.61</c:v>
                </c:pt>
                <c:pt idx="2">
                  <c:v>303.67</c:v>
                </c:pt>
                <c:pt idx="3">
                  <c:v>499.4</c:v>
                </c:pt>
                <c:pt idx="4">
                  <c:v>500.35</c:v>
                </c:pt>
              </c:numCache>
            </c:numRef>
          </c:val>
          <c:extLst xmlns:c16r2="http://schemas.microsoft.com/office/drawing/2015/06/chart">
            <c:ext xmlns:c16="http://schemas.microsoft.com/office/drawing/2014/chart" uri="{C3380CC4-5D6E-409C-BE32-E72D297353CC}">
              <c16:uniqueId val="{00000000-5A83-4717-A3C3-36E904F4A823}"/>
            </c:ext>
          </c:extLst>
        </c:ser>
        <c:dLbls>
          <c:showLegendKey val="0"/>
          <c:showVal val="0"/>
          <c:showCatName val="0"/>
          <c:showSerName val="0"/>
          <c:showPercent val="0"/>
          <c:showBubbleSize val="0"/>
        </c:dLbls>
        <c:gapWidth val="150"/>
        <c:axId val="665194560"/>
        <c:axId val="6652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373.09</c:v>
                </c:pt>
                <c:pt idx="2">
                  <c:v>364.71</c:v>
                </c:pt>
                <c:pt idx="3">
                  <c:v>312.58</c:v>
                </c:pt>
                <c:pt idx="4">
                  <c:v>314.87</c:v>
                </c:pt>
              </c:numCache>
            </c:numRef>
          </c:val>
          <c:smooth val="0"/>
          <c:extLst xmlns:c16r2="http://schemas.microsoft.com/office/drawing/2015/06/chart">
            <c:ext xmlns:c16="http://schemas.microsoft.com/office/drawing/2014/chart" uri="{C3380CC4-5D6E-409C-BE32-E72D297353CC}">
              <c16:uniqueId val="{00000001-5A83-4717-A3C3-36E904F4A823}"/>
            </c:ext>
          </c:extLst>
        </c:ser>
        <c:dLbls>
          <c:showLegendKey val="0"/>
          <c:showVal val="0"/>
          <c:showCatName val="0"/>
          <c:showSerName val="0"/>
          <c:showPercent val="0"/>
          <c:showBubbleSize val="0"/>
        </c:dLbls>
        <c:marker val="1"/>
        <c:smooth val="0"/>
        <c:axId val="665194560"/>
        <c:axId val="665200832"/>
      </c:lineChart>
      <c:dateAx>
        <c:axId val="665194560"/>
        <c:scaling>
          <c:orientation val="minMax"/>
        </c:scaling>
        <c:delete val="1"/>
        <c:axPos val="b"/>
        <c:numFmt formatCode="ge" sourceLinked="1"/>
        <c:majorTickMark val="none"/>
        <c:minorTickMark val="none"/>
        <c:tickLblPos val="none"/>
        <c:crossAx val="665200832"/>
        <c:crosses val="autoZero"/>
        <c:auto val="1"/>
        <c:lblOffset val="100"/>
        <c:baseTimeUnit val="years"/>
      </c:dateAx>
      <c:valAx>
        <c:axId val="66520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5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85.89</c:v>
                </c:pt>
                <c:pt idx="1">
                  <c:v>85.26</c:v>
                </c:pt>
                <c:pt idx="2">
                  <c:v>85.21</c:v>
                </c:pt>
                <c:pt idx="3">
                  <c:v>76.81</c:v>
                </c:pt>
                <c:pt idx="4">
                  <c:v>77.95</c:v>
                </c:pt>
              </c:numCache>
            </c:numRef>
          </c:val>
          <c:extLst xmlns:c16r2="http://schemas.microsoft.com/office/drawing/2015/06/chart">
            <c:ext xmlns:c16="http://schemas.microsoft.com/office/drawing/2014/chart" uri="{C3380CC4-5D6E-409C-BE32-E72D297353CC}">
              <c16:uniqueId val="{00000000-DA7E-42C8-82B0-19998B2F98A5}"/>
            </c:ext>
          </c:extLst>
        </c:ser>
        <c:dLbls>
          <c:showLegendKey val="0"/>
          <c:showVal val="0"/>
          <c:showCatName val="0"/>
          <c:showSerName val="0"/>
          <c:showPercent val="0"/>
          <c:showBubbleSize val="0"/>
        </c:dLbls>
        <c:gapWidth val="150"/>
        <c:axId val="665194952"/>
        <c:axId val="6651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99.99</c:v>
                </c:pt>
                <c:pt idx="2">
                  <c:v>100.65</c:v>
                </c:pt>
                <c:pt idx="3">
                  <c:v>104.57</c:v>
                </c:pt>
                <c:pt idx="4">
                  <c:v>103.54</c:v>
                </c:pt>
              </c:numCache>
            </c:numRef>
          </c:val>
          <c:smooth val="0"/>
          <c:extLst xmlns:c16r2="http://schemas.microsoft.com/office/drawing/2015/06/chart">
            <c:ext xmlns:c16="http://schemas.microsoft.com/office/drawing/2014/chart" uri="{C3380CC4-5D6E-409C-BE32-E72D297353CC}">
              <c16:uniqueId val="{00000001-DA7E-42C8-82B0-19998B2F98A5}"/>
            </c:ext>
          </c:extLst>
        </c:ser>
        <c:dLbls>
          <c:showLegendKey val="0"/>
          <c:showVal val="0"/>
          <c:showCatName val="0"/>
          <c:showSerName val="0"/>
          <c:showPercent val="0"/>
          <c:showBubbleSize val="0"/>
        </c:dLbls>
        <c:marker val="1"/>
        <c:smooth val="0"/>
        <c:axId val="665194952"/>
        <c:axId val="665198480"/>
      </c:lineChart>
      <c:dateAx>
        <c:axId val="665194952"/>
        <c:scaling>
          <c:orientation val="minMax"/>
        </c:scaling>
        <c:delete val="1"/>
        <c:axPos val="b"/>
        <c:numFmt formatCode="ge" sourceLinked="1"/>
        <c:majorTickMark val="none"/>
        <c:minorTickMark val="none"/>
        <c:tickLblPos val="none"/>
        <c:crossAx val="665198480"/>
        <c:crosses val="autoZero"/>
        <c:auto val="1"/>
        <c:lblOffset val="100"/>
        <c:baseTimeUnit val="years"/>
      </c:dateAx>
      <c:valAx>
        <c:axId val="6651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184.74</c:v>
                </c:pt>
                <c:pt idx="1">
                  <c:v>186.23</c:v>
                </c:pt>
                <c:pt idx="2">
                  <c:v>186.67</c:v>
                </c:pt>
                <c:pt idx="3">
                  <c:v>208.85</c:v>
                </c:pt>
                <c:pt idx="4">
                  <c:v>206.26</c:v>
                </c:pt>
              </c:numCache>
            </c:numRef>
          </c:val>
          <c:extLst xmlns:c16r2="http://schemas.microsoft.com/office/drawing/2015/06/chart">
            <c:ext xmlns:c16="http://schemas.microsoft.com/office/drawing/2014/chart" uri="{C3380CC4-5D6E-409C-BE32-E72D297353CC}">
              <c16:uniqueId val="{00000000-3DE5-4206-AE91-2A3F5F2D4BF7}"/>
            </c:ext>
          </c:extLst>
        </c:ser>
        <c:dLbls>
          <c:showLegendKey val="0"/>
          <c:showVal val="0"/>
          <c:showCatName val="0"/>
          <c:showSerName val="0"/>
          <c:showPercent val="0"/>
          <c:showBubbleSize val="0"/>
        </c:dLbls>
        <c:gapWidth val="150"/>
        <c:axId val="665196520"/>
        <c:axId val="6651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171.15</c:v>
                </c:pt>
                <c:pt idx="2">
                  <c:v>170.19</c:v>
                </c:pt>
                <c:pt idx="3">
                  <c:v>165.47</c:v>
                </c:pt>
                <c:pt idx="4">
                  <c:v>167.46</c:v>
                </c:pt>
              </c:numCache>
            </c:numRef>
          </c:val>
          <c:smooth val="0"/>
          <c:extLst xmlns:c16r2="http://schemas.microsoft.com/office/drawing/2015/06/chart">
            <c:ext xmlns:c16="http://schemas.microsoft.com/office/drawing/2014/chart" uri="{C3380CC4-5D6E-409C-BE32-E72D297353CC}">
              <c16:uniqueId val="{00000001-3DE5-4206-AE91-2A3F5F2D4BF7}"/>
            </c:ext>
          </c:extLst>
        </c:ser>
        <c:dLbls>
          <c:showLegendKey val="0"/>
          <c:showVal val="0"/>
          <c:showCatName val="0"/>
          <c:showSerName val="0"/>
          <c:showPercent val="0"/>
          <c:showBubbleSize val="0"/>
        </c:dLbls>
        <c:marker val="1"/>
        <c:smooth val="0"/>
        <c:axId val="665196520"/>
        <c:axId val="665198872"/>
      </c:lineChart>
      <c:dateAx>
        <c:axId val="665196520"/>
        <c:scaling>
          <c:orientation val="minMax"/>
        </c:scaling>
        <c:delete val="1"/>
        <c:axPos val="b"/>
        <c:numFmt formatCode="ge" sourceLinked="1"/>
        <c:majorTickMark val="none"/>
        <c:minorTickMark val="none"/>
        <c:tickLblPos val="none"/>
        <c:crossAx val="665198872"/>
        <c:crosses val="autoZero"/>
        <c:auto val="1"/>
        <c:lblOffset val="100"/>
        <c:baseTimeUnit val="years"/>
      </c:dateAx>
      <c:valAx>
        <c:axId val="6651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9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南砺市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51056</v>
      </c>
      <c r="AM8" s="60"/>
      <c r="AN8" s="60"/>
      <c r="AO8" s="60"/>
      <c r="AP8" s="60"/>
      <c r="AQ8" s="60"/>
      <c r="AR8" s="60"/>
      <c r="AS8" s="60"/>
      <c r="AT8" s="51">
        <f>データ!$S$6</f>
        <v>668.64</v>
      </c>
      <c r="AU8" s="52"/>
      <c r="AV8" s="52"/>
      <c r="AW8" s="52"/>
      <c r="AX8" s="52"/>
      <c r="AY8" s="52"/>
      <c r="AZ8" s="52"/>
      <c r="BA8" s="52"/>
      <c r="BB8" s="53">
        <f>データ!$T$6</f>
        <v>76.36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66.52</v>
      </c>
      <c r="J10" s="52"/>
      <c r="K10" s="52"/>
      <c r="L10" s="52"/>
      <c r="M10" s="52"/>
      <c r="N10" s="52"/>
      <c r="O10" s="63"/>
      <c r="P10" s="53">
        <f>データ!$P$6</f>
        <v>98.92</v>
      </c>
      <c r="Q10" s="53"/>
      <c r="R10" s="53"/>
      <c r="S10" s="53"/>
      <c r="T10" s="53"/>
      <c r="U10" s="53"/>
      <c r="V10" s="53"/>
      <c r="W10" s="60">
        <f>データ!$Q$6</f>
        <v>3132</v>
      </c>
      <c r="X10" s="60"/>
      <c r="Y10" s="60"/>
      <c r="Z10" s="60"/>
      <c r="AA10" s="60"/>
      <c r="AB10" s="60"/>
      <c r="AC10" s="60"/>
      <c r="AD10" s="2"/>
      <c r="AE10" s="2"/>
      <c r="AF10" s="2"/>
      <c r="AG10" s="2"/>
      <c r="AH10" s="4"/>
      <c r="AI10" s="4"/>
      <c r="AJ10" s="4"/>
      <c r="AK10" s="4"/>
      <c r="AL10" s="60">
        <f>データ!$U$6</f>
        <v>50304</v>
      </c>
      <c r="AM10" s="60"/>
      <c r="AN10" s="60"/>
      <c r="AO10" s="60"/>
      <c r="AP10" s="60"/>
      <c r="AQ10" s="60"/>
      <c r="AR10" s="60"/>
      <c r="AS10" s="60"/>
      <c r="AT10" s="51">
        <f>データ!$V$6</f>
        <v>193.08</v>
      </c>
      <c r="AU10" s="52"/>
      <c r="AV10" s="52"/>
      <c r="AW10" s="52"/>
      <c r="AX10" s="52"/>
      <c r="AY10" s="52"/>
      <c r="AZ10" s="52"/>
      <c r="BA10" s="52"/>
      <c r="BB10" s="53">
        <f>データ!$W$6</f>
        <v>260.52999999999997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UTTReB614cEG5dBLmtSa7iXc56sLMtFp4wSPZ3Gh2zv/m/L7tBKdTE4D5RyrDkpHTQKvpKHF4FfT1KPstZg3A==" saltValue="9XSolaBMRWnAA/AGh3Ty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162108</v>
      </c>
      <c r="D6" s="34">
        <f t="shared" si="3"/>
        <v>46</v>
      </c>
      <c r="E6" s="34">
        <f t="shared" si="3"/>
        <v>1</v>
      </c>
      <c r="F6" s="34">
        <f t="shared" si="3"/>
        <v>0</v>
      </c>
      <c r="G6" s="34">
        <f t="shared" si="3"/>
        <v>1</v>
      </c>
      <c r="H6" s="34" t="str">
        <f t="shared" si="3"/>
        <v>富山県　南砺市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66.52</v>
      </c>
      <c r="P6" s="35">
        <f t="shared" si="3"/>
        <v>98.92</v>
      </c>
      <c r="Q6" s="35">
        <f t="shared" si="3"/>
        <v>3132</v>
      </c>
      <c r="R6" s="35">
        <f t="shared" si="3"/>
        <v>51056</v>
      </c>
      <c r="S6" s="35">
        <f t="shared" si="3"/>
        <v>668.64</v>
      </c>
      <c r="T6" s="35">
        <f t="shared" si="3"/>
        <v>76.36</v>
      </c>
      <c r="U6" s="35">
        <f t="shared" si="3"/>
        <v>50304</v>
      </c>
      <c r="V6" s="35">
        <f t="shared" si="3"/>
        <v>193.08</v>
      </c>
      <c r="W6" s="35">
        <f t="shared" si="3"/>
        <v>260.52999999999997</v>
      </c>
      <c r="X6" s="36">
        <f>IF(X7="",NA(),X7)</f>
        <v>89.08</v>
      </c>
      <c r="Y6" s="36">
        <f t="shared" ref="Y6:AG6" si="4">IF(Y7="",NA(),Y7)</f>
        <v>89.14</v>
      </c>
      <c r="Z6" s="36">
        <f t="shared" si="4"/>
        <v>88.8</v>
      </c>
      <c r="AA6" s="36">
        <f t="shared" si="4"/>
        <v>83.44</v>
      </c>
      <c r="AB6" s="36">
        <f t="shared" si="4"/>
        <v>95.18</v>
      </c>
      <c r="AC6" s="36">
        <f t="shared" si="4"/>
        <v>111.96</v>
      </c>
      <c r="AD6" s="36">
        <f t="shared" si="4"/>
        <v>109.64</v>
      </c>
      <c r="AE6" s="36">
        <f t="shared" si="4"/>
        <v>110.95</v>
      </c>
      <c r="AF6" s="36">
        <f t="shared" si="4"/>
        <v>112.15</v>
      </c>
      <c r="AG6" s="36">
        <f t="shared" si="4"/>
        <v>111.44</v>
      </c>
      <c r="AH6" s="35" t="str">
        <f>IF(AH7="","",IF(AH7="-","【-】","【"&amp;SUBSTITUTE(TEXT(AH7,"#,##0.00"),"-","△")&amp;"】"))</f>
        <v>【112.83】</v>
      </c>
      <c r="AI6" s="36">
        <f>IF(AI7="",NA(),AI7)</f>
        <v>40.53</v>
      </c>
      <c r="AJ6" s="36">
        <f t="shared" ref="AJ6:AR6" si="5">IF(AJ7="",NA(),AJ7)</f>
        <v>53.61</v>
      </c>
      <c r="AK6" s="36">
        <f t="shared" si="5"/>
        <v>67.34</v>
      </c>
      <c r="AL6" s="36">
        <f t="shared" si="5"/>
        <v>86.11</v>
      </c>
      <c r="AM6" s="36">
        <f t="shared" si="5"/>
        <v>93.49</v>
      </c>
      <c r="AN6" s="36">
        <f t="shared" si="5"/>
        <v>0.41</v>
      </c>
      <c r="AO6" s="36">
        <f t="shared" si="5"/>
        <v>3.62</v>
      </c>
      <c r="AP6" s="36">
        <f t="shared" si="5"/>
        <v>3.91</v>
      </c>
      <c r="AQ6" s="36">
        <f t="shared" si="5"/>
        <v>1</v>
      </c>
      <c r="AR6" s="36">
        <f t="shared" si="5"/>
        <v>1.03</v>
      </c>
      <c r="AS6" s="35" t="str">
        <f>IF(AS7="","",IF(AS7="-","【-】","【"&amp;SUBSTITUTE(TEXT(AS7,"#,##0.00"),"-","△")&amp;"】"))</f>
        <v>【1.05】</v>
      </c>
      <c r="AT6" s="36">
        <f>IF(AT7="",NA(),AT7)</f>
        <v>323.66000000000003</v>
      </c>
      <c r="AU6" s="36">
        <f t="shared" ref="AU6:BC6" si="6">IF(AU7="",NA(),AU7)</f>
        <v>393.3</v>
      </c>
      <c r="AV6" s="36">
        <f t="shared" si="6"/>
        <v>593.84</v>
      </c>
      <c r="AW6" s="36">
        <f t="shared" si="6"/>
        <v>397.78</v>
      </c>
      <c r="AX6" s="36">
        <f t="shared" si="6"/>
        <v>497.93</v>
      </c>
      <c r="AY6" s="36">
        <f t="shared" si="6"/>
        <v>335.95</v>
      </c>
      <c r="AZ6" s="36">
        <f t="shared" si="6"/>
        <v>371.31</v>
      </c>
      <c r="BA6" s="36">
        <f t="shared" si="6"/>
        <v>377.63</v>
      </c>
      <c r="BB6" s="36">
        <f t="shared" si="6"/>
        <v>355.5</v>
      </c>
      <c r="BC6" s="36">
        <f t="shared" si="6"/>
        <v>349.83</v>
      </c>
      <c r="BD6" s="35" t="str">
        <f>IF(BD7="","",IF(BD7="-","【-】","【"&amp;SUBSTITUTE(TEXT(BD7,"#,##0.00"),"-","△")&amp;"】"))</f>
        <v>【261.93】</v>
      </c>
      <c r="BE6" s="36">
        <f>IF(BE7="",NA(),BE7)</f>
        <v>285.22000000000003</v>
      </c>
      <c r="BF6" s="36">
        <f t="shared" ref="BF6:BN6" si="7">IF(BF7="",NA(),BF7)</f>
        <v>294.61</v>
      </c>
      <c r="BG6" s="36">
        <f t="shared" si="7"/>
        <v>303.67</v>
      </c>
      <c r="BH6" s="36">
        <f t="shared" si="7"/>
        <v>499.4</v>
      </c>
      <c r="BI6" s="36">
        <f t="shared" si="7"/>
        <v>500.35</v>
      </c>
      <c r="BJ6" s="36">
        <f t="shared" si="7"/>
        <v>319.82</v>
      </c>
      <c r="BK6" s="36">
        <f t="shared" si="7"/>
        <v>373.09</v>
      </c>
      <c r="BL6" s="36">
        <f t="shared" si="7"/>
        <v>364.71</v>
      </c>
      <c r="BM6" s="36">
        <f t="shared" si="7"/>
        <v>312.58</v>
      </c>
      <c r="BN6" s="36">
        <f t="shared" si="7"/>
        <v>314.87</v>
      </c>
      <c r="BO6" s="35" t="str">
        <f>IF(BO7="","",IF(BO7="-","【-】","【"&amp;SUBSTITUTE(TEXT(BO7,"#,##0.00"),"-","△")&amp;"】"))</f>
        <v>【270.46】</v>
      </c>
      <c r="BP6" s="36">
        <f>IF(BP7="",NA(),BP7)</f>
        <v>85.89</v>
      </c>
      <c r="BQ6" s="36">
        <f t="shared" ref="BQ6:BY6" si="8">IF(BQ7="",NA(),BQ7)</f>
        <v>85.26</v>
      </c>
      <c r="BR6" s="36">
        <f t="shared" si="8"/>
        <v>85.21</v>
      </c>
      <c r="BS6" s="36">
        <f t="shared" si="8"/>
        <v>76.81</v>
      </c>
      <c r="BT6" s="36">
        <f t="shared" si="8"/>
        <v>77.95</v>
      </c>
      <c r="BU6" s="36">
        <f t="shared" si="8"/>
        <v>105.21</v>
      </c>
      <c r="BV6" s="36">
        <f t="shared" si="8"/>
        <v>99.99</v>
      </c>
      <c r="BW6" s="36">
        <f t="shared" si="8"/>
        <v>100.65</v>
      </c>
      <c r="BX6" s="36">
        <f t="shared" si="8"/>
        <v>104.57</v>
      </c>
      <c r="BY6" s="36">
        <f t="shared" si="8"/>
        <v>103.54</v>
      </c>
      <c r="BZ6" s="35" t="str">
        <f>IF(BZ7="","",IF(BZ7="-","【-】","【"&amp;SUBSTITUTE(TEXT(BZ7,"#,##0.00"),"-","△")&amp;"】"))</f>
        <v>【103.91】</v>
      </c>
      <c r="CA6" s="36">
        <f>IF(CA7="",NA(),CA7)</f>
        <v>184.74</v>
      </c>
      <c r="CB6" s="36">
        <f t="shared" ref="CB6:CJ6" si="9">IF(CB7="",NA(),CB7)</f>
        <v>186.23</v>
      </c>
      <c r="CC6" s="36">
        <f t="shared" si="9"/>
        <v>186.67</v>
      </c>
      <c r="CD6" s="36">
        <f t="shared" si="9"/>
        <v>208.85</v>
      </c>
      <c r="CE6" s="36">
        <f t="shared" si="9"/>
        <v>206.26</v>
      </c>
      <c r="CF6" s="36">
        <f t="shared" si="9"/>
        <v>162.59</v>
      </c>
      <c r="CG6" s="36">
        <f t="shared" si="9"/>
        <v>171.15</v>
      </c>
      <c r="CH6" s="36">
        <f t="shared" si="9"/>
        <v>170.19</v>
      </c>
      <c r="CI6" s="36">
        <f t="shared" si="9"/>
        <v>165.47</v>
      </c>
      <c r="CJ6" s="36">
        <f t="shared" si="9"/>
        <v>167.46</v>
      </c>
      <c r="CK6" s="35" t="str">
        <f>IF(CK7="","",IF(CK7="-","【-】","【"&amp;SUBSTITUTE(TEXT(CK7,"#,##0.00"),"-","△")&amp;"】"))</f>
        <v>【167.11】</v>
      </c>
      <c r="CL6" s="36">
        <f>IF(CL7="",NA(),CL7)</f>
        <v>59.34</v>
      </c>
      <c r="CM6" s="36">
        <f t="shared" ref="CM6:CU6" si="10">IF(CM7="",NA(),CM7)</f>
        <v>59.03</v>
      </c>
      <c r="CN6" s="36">
        <f t="shared" si="10"/>
        <v>61.55</v>
      </c>
      <c r="CO6" s="36">
        <f t="shared" si="10"/>
        <v>65.52</v>
      </c>
      <c r="CP6" s="36">
        <f t="shared" si="10"/>
        <v>60.36</v>
      </c>
      <c r="CQ6" s="36">
        <f t="shared" si="10"/>
        <v>59.17</v>
      </c>
      <c r="CR6" s="36">
        <f t="shared" si="10"/>
        <v>58.53</v>
      </c>
      <c r="CS6" s="36">
        <f t="shared" si="10"/>
        <v>59.01</v>
      </c>
      <c r="CT6" s="36">
        <f t="shared" si="10"/>
        <v>59.74</v>
      </c>
      <c r="CU6" s="36">
        <f t="shared" si="10"/>
        <v>59.46</v>
      </c>
      <c r="CV6" s="35" t="str">
        <f>IF(CV7="","",IF(CV7="-","【-】","【"&amp;SUBSTITUTE(TEXT(CV7,"#,##0.00"),"-","△")&amp;"】"))</f>
        <v>【60.27】</v>
      </c>
      <c r="CW6" s="36">
        <f>IF(CW7="",NA(),CW7)</f>
        <v>79.98</v>
      </c>
      <c r="CX6" s="36">
        <f t="shared" ref="CX6:DF6" si="11">IF(CX7="",NA(),CX7)</f>
        <v>79.78</v>
      </c>
      <c r="CY6" s="36">
        <f t="shared" si="11"/>
        <v>76.900000000000006</v>
      </c>
      <c r="CZ6" s="36">
        <f t="shared" si="11"/>
        <v>76.39</v>
      </c>
      <c r="DA6" s="36">
        <f t="shared" si="11"/>
        <v>81.84</v>
      </c>
      <c r="DB6" s="36">
        <f t="shared" si="11"/>
        <v>87.6</v>
      </c>
      <c r="DC6" s="36">
        <f t="shared" si="11"/>
        <v>85.26</v>
      </c>
      <c r="DD6" s="36">
        <f t="shared" si="11"/>
        <v>85.37</v>
      </c>
      <c r="DE6" s="36">
        <f t="shared" si="11"/>
        <v>87.28</v>
      </c>
      <c r="DF6" s="36">
        <f t="shared" si="11"/>
        <v>87.41</v>
      </c>
      <c r="DG6" s="35" t="str">
        <f>IF(DG7="","",IF(DG7="-","【-】","【"&amp;SUBSTITUTE(TEXT(DG7,"#,##0.00"),"-","△")&amp;"】"))</f>
        <v>【89.92】</v>
      </c>
      <c r="DH6" s="36">
        <f>IF(DH7="",NA(),DH7)</f>
        <v>52.02</v>
      </c>
      <c r="DI6" s="36">
        <f t="shared" ref="DI6:DQ6" si="12">IF(DI7="",NA(),DI7)</f>
        <v>53.37</v>
      </c>
      <c r="DJ6" s="36">
        <f t="shared" si="12"/>
        <v>54.91</v>
      </c>
      <c r="DK6" s="36">
        <f t="shared" si="12"/>
        <v>45.46</v>
      </c>
      <c r="DL6" s="36">
        <f t="shared" si="12"/>
        <v>47.24</v>
      </c>
      <c r="DM6" s="36">
        <f t="shared" si="12"/>
        <v>45.25</v>
      </c>
      <c r="DN6" s="36">
        <f t="shared" si="12"/>
        <v>45.75</v>
      </c>
      <c r="DO6" s="36">
        <f t="shared" si="12"/>
        <v>46.9</v>
      </c>
      <c r="DP6" s="36">
        <f t="shared" si="12"/>
        <v>46.94</v>
      </c>
      <c r="DQ6" s="36">
        <f t="shared" si="12"/>
        <v>47.62</v>
      </c>
      <c r="DR6" s="35" t="str">
        <f>IF(DR7="","",IF(DR7="-","【-】","【"&amp;SUBSTITUTE(TEXT(DR7,"#,##0.00"),"-","△")&amp;"】"))</f>
        <v>【48.85】</v>
      </c>
      <c r="DS6" s="35">
        <f>IF(DS7="",NA(),DS7)</f>
        <v>0</v>
      </c>
      <c r="DT6" s="35">
        <f t="shared" ref="DT6:EB6" si="13">IF(DT7="",NA(),DT7)</f>
        <v>0</v>
      </c>
      <c r="DU6" s="36">
        <f t="shared" si="13"/>
        <v>8.0299999999999994</v>
      </c>
      <c r="DV6" s="36">
        <f t="shared" si="13"/>
        <v>27.95</v>
      </c>
      <c r="DW6" s="36">
        <f t="shared" si="13"/>
        <v>72.989999999999995</v>
      </c>
      <c r="DX6" s="36">
        <f t="shared" si="13"/>
        <v>10.71</v>
      </c>
      <c r="DY6" s="36">
        <f t="shared" si="13"/>
        <v>10.54</v>
      </c>
      <c r="DZ6" s="36">
        <f t="shared" si="13"/>
        <v>12.03</v>
      </c>
      <c r="EA6" s="36">
        <f t="shared" si="13"/>
        <v>14.48</v>
      </c>
      <c r="EB6" s="36">
        <f t="shared" si="13"/>
        <v>16.27</v>
      </c>
      <c r="EC6" s="35" t="str">
        <f>IF(EC7="","",IF(EC7="-","【-】","【"&amp;SUBSTITUTE(TEXT(EC7,"#,##0.00"),"-","△")&amp;"】"))</f>
        <v>【17.80】</v>
      </c>
      <c r="ED6" s="36">
        <f>IF(ED7="",NA(),ED7)</f>
        <v>0.37</v>
      </c>
      <c r="EE6" s="35">
        <f t="shared" ref="EE6:EM6" si="14">IF(EE7="",NA(),EE7)</f>
        <v>0</v>
      </c>
      <c r="EF6" s="36">
        <f t="shared" si="14"/>
        <v>0.33</v>
      </c>
      <c r="EG6" s="36">
        <f t="shared" si="14"/>
        <v>0.77</v>
      </c>
      <c r="EH6" s="36">
        <f t="shared" si="14"/>
        <v>0.41</v>
      </c>
      <c r="EI6" s="36">
        <f t="shared" si="14"/>
        <v>0.72</v>
      </c>
      <c r="EJ6" s="36">
        <f t="shared" si="14"/>
        <v>0.56000000000000005</v>
      </c>
      <c r="EK6" s="36">
        <f t="shared" si="14"/>
        <v>0.61</v>
      </c>
      <c r="EL6" s="36">
        <f t="shared" si="14"/>
        <v>0.75</v>
      </c>
      <c r="EM6" s="36">
        <f t="shared" si="14"/>
        <v>0.63</v>
      </c>
      <c r="EN6" s="35" t="str">
        <f>IF(EN7="","",IF(EN7="-","【-】","【"&amp;SUBSTITUTE(TEXT(EN7,"#,##0.00"),"-","△")&amp;"】"))</f>
        <v>【0.70】</v>
      </c>
    </row>
    <row r="7" spans="1:144" s="37" customFormat="1" x14ac:dyDescent="0.15">
      <c r="A7" s="29"/>
      <c r="B7" s="38">
        <v>2018</v>
      </c>
      <c r="C7" s="38">
        <v>162108</v>
      </c>
      <c r="D7" s="38">
        <v>46</v>
      </c>
      <c r="E7" s="38">
        <v>1</v>
      </c>
      <c r="F7" s="38">
        <v>0</v>
      </c>
      <c r="G7" s="38">
        <v>1</v>
      </c>
      <c r="H7" s="38" t="s">
        <v>93</v>
      </c>
      <c r="I7" s="38" t="s">
        <v>94</v>
      </c>
      <c r="J7" s="38" t="s">
        <v>95</v>
      </c>
      <c r="K7" s="38" t="s">
        <v>96</v>
      </c>
      <c r="L7" s="38" t="s">
        <v>97</v>
      </c>
      <c r="M7" s="38" t="s">
        <v>98</v>
      </c>
      <c r="N7" s="39" t="s">
        <v>99</v>
      </c>
      <c r="O7" s="39">
        <v>66.52</v>
      </c>
      <c r="P7" s="39">
        <v>98.92</v>
      </c>
      <c r="Q7" s="39">
        <v>3132</v>
      </c>
      <c r="R7" s="39">
        <v>51056</v>
      </c>
      <c r="S7" s="39">
        <v>668.64</v>
      </c>
      <c r="T7" s="39">
        <v>76.36</v>
      </c>
      <c r="U7" s="39">
        <v>50304</v>
      </c>
      <c r="V7" s="39">
        <v>193.08</v>
      </c>
      <c r="W7" s="39">
        <v>260.52999999999997</v>
      </c>
      <c r="X7" s="39">
        <v>89.08</v>
      </c>
      <c r="Y7" s="39">
        <v>89.14</v>
      </c>
      <c r="Z7" s="39">
        <v>88.8</v>
      </c>
      <c r="AA7" s="39">
        <v>83.44</v>
      </c>
      <c r="AB7" s="39">
        <v>95.18</v>
      </c>
      <c r="AC7" s="39">
        <v>111.96</v>
      </c>
      <c r="AD7" s="39">
        <v>109.64</v>
      </c>
      <c r="AE7" s="39">
        <v>110.95</v>
      </c>
      <c r="AF7" s="39">
        <v>112.15</v>
      </c>
      <c r="AG7" s="39">
        <v>111.44</v>
      </c>
      <c r="AH7" s="39">
        <v>112.83</v>
      </c>
      <c r="AI7" s="39">
        <v>40.53</v>
      </c>
      <c r="AJ7" s="39">
        <v>53.61</v>
      </c>
      <c r="AK7" s="39">
        <v>67.34</v>
      </c>
      <c r="AL7" s="39">
        <v>86.11</v>
      </c>
      <c r="AM7" s="39">
        <v>93.49</v>
      </c>
      <c r="AN7" s="39">
        <v>0.41</v>
      </c>
      <c r="AO7" s="39">
        <v>3.62</v>
      </c>
      <c r="AP7" s="39">
        <v>3.91</v>
      </c>
      <c r="AQ7" s="39">
        <v>1</v>
      </c>
      <c r="AR7" s="39">
        <v>1.03</v>
      </c>
      <c r="AS7" s="39">
        <v>1.05</v>
      </c>
      <c r="AT7" s="39">
        <v>323.66000000000003</v>
      </c>
      <c r="AU7" s="39">
        <v>393.3</v>
      </c>
      <c r="AV7" s="39">
        <v>593.84</v>
      </c>
      <c r="AW7" s="39">
        <v>397.78</v>
      </c>
      <c r="AX7" s="39">
        <v>497.93</v>
      </c>
      <c r="AY7" s="39">
        <v>335.95</v>
      </c>
      <c r="AZ7" s="39">
        <v>371.31</v>
      </c>
      <c r="BA7" s="39">
        <v>377.63</v>
      </c>
      <c r="BB7" s="39">
        <v>355.5</v>
      </c>
      <c r="BC7" s="39">
        <v>349.83</v>
      </c>
      <c r="BD7" s="39">
        <v>261.93</v>
      </c>
      <c r="BE7" s="39">
        <v>285.22000000000003</v>
      </c>
      <c r="BF7" s="39">
        <v>294.61</v>
      </c>
      <c r="BG7" s="39">
        <v>303.67</v>
      </c>
      <c r="BH7" s="39">
        <v>499.4</v>
      </c>
      <c r="BI7" s="39">
        <v>500.35</v>
      </c>
      <c r="BJ7" s="39">
        <v>319.82</v>
      </c>
      <c r="BK7" s="39">
        <v>373.09</v>
      </c>
      <c r="BL7" s="39">
        <v>364.71</v>
      </c>
      <c r="BM7" s="39">
        <v>312.58</v>
      </c>
      <c r="BN7" s="39">
        <v>314.87</v>
      </c>
      <c r="BO7" s="39">
        <v>270.45999999999998</v>
      </c>
      <c r="BP7" s="39">
        <v>85.89</v>
      </c>
      <c r="BQ7" s="39">
        <v>85.26</v>
      </c>
      <c r="BR7" s="39">
        <v>85.21</v>
      </c>
      <c r="BS7" s="39">
        <v>76.81</v>
      </c>
      <c r="BT7" s="39">
        <v>77.95</v>
      </c>
      <c r="BU7" s="39">
        <v>105.21</v>
      </c>
      <c r="BV7" s="39">
        <v>99.99</v>
      </c>
      <c r="BW7" s="39">
        <v>100.65</v>
      </c>
      <c r="BX7" s="39">
        <v>104.57</v>
      </c>
      <c r="BY7" s="39">
        <v>103.54</v>
      </c>
      <c r="BZ7" s="39">
        <v>103.91</v>
      </c>
      <c r="CA7" s="39">
        <v>184.74</v>
      </c>
      <c r="CB7" s="39">
        <v>186.23</v>
      </c>
      <c r="CC7" s="39">
        <v>186.67</v>
      </c>
      <c r="CD7" s="39">
        <v>208.85</v>
      </c>
      <c r="CE7" s="39">
        <v>206.26</v>
      </c>
      <c r="CF7" s="39">
        <v>162.59</v>
      </c>
      <c r="CG7" s="39">
        <v>171.15</v>
      </c>
      <c r="CH7" s="39">
        <v>170.19</v>
      </c>
      <c r="CI7" s="39">
        <v>165.47</v>
      </c>
      <c r="CJ7" s="39">
        <v>167.46</v>
      </c>
      <c r="CK7" s="39">
        <v>167.11</v>
      </c>
      <c r="CL7" s="39">
        <v>59.34</v>
      </c>
      <c r="CM7" s="39">
        <v>59.03</v>
      </c>
      <c r="CN7" s="39">
        <v>61.55</v>
      </c>
      <c r="CO7" s="39">
        <v>65.52</v>
      </c>
      <c r="CP7" s="39">
        <v>60.36</v>
      </c>
      <c r="CQ7" s="39">
        <v>59.17</v>
      </c>
      <c r="CR7" s="39">
        <v>58.53</v>
      </c>
      <c r="CS7" s="39">
        <v>59.01</v>
      </c>
      <c r="CT7" s="39">
        <v>59.74</v>
      </c>
      <c r="CU7" s="39">
        <v>59.46</v>
      </c>
      <c r="CV7" s="39">
        <v>60.27</v>
      </c>
      <c r="CW7" s="39">
        <v>79.98</v>
      </c>
      <c r="CX7" s="39">
        <v>79.78</v>
      </c>
      <c r="CY7" s="39">
        <v>76.900000000000006</v>
      </c>
      <c r="CZ7" s="39">
        <v>76.39</v>
      </c>
      <c r="DA7" s="39">
        <v>81.84</v>
      </c>
      <c r="DB7" s="39">
        <v>87.6</v>
      </c>
      <c r="DC7" s="39">
        <v>85.26</v>
      </c>
      <c r="DD7" s="39">
        <v>85.37</v>
      </c>
      <c r="DE7" s="39">
        <v>87.28</v>
      </c>
      <c r="DF7" s="39">
        <v>87.41</v>
      </c>
      <c r="DG7" s="39">
        <v>89.92</v>
      </c>
      <c r="DH7" s="39">
        <v>52.02</v>
      </c>
      <c r="DI7" s="39">
        <v>53.37</v>
      </c>
      <c r="DJ7" s="39">
        <v>54.91</v>
      </c>
      <c r="DK7" s="39">
        <v>45.46</v>
      </c>
      <c r="DL7" s="39">
        <v>47.24</v>
      </c>
      <c r="DM7" s="39">
        <v>45.25</v>
      </c>
      <c r="DN7" s="39">
        <v>45.75</v>
      </c>
      <c r="DO7" s="39">
        <v>46.9</v>
      </c>
      <c r="DP7" s="39">
        <v>46.94</v>
      </c>
      <c r="DQ7" s="39">
        <v>47.62</v>
      </c>
      <c r="DR7" s="39">
        <v>48.85</v>
      </c>
      <c r="DS7" s="39">
        <v>0</v>
      </c>
      <c r="DT7" s="39">
        <v>0</v>
      </c>
      <c r="DU7" s="39">
        <v>8.0299999999999994</v>
      </c>
      <c r="DV7" s="39">
        <v>27.95</v>
      </c>
      <c r="DW7" s="39">
        <v>72.989999999999995</v>
      </c>
      <c r="DX7" s="39">
        <v>10.71</v>
      </c>
      <c r="DY7" s="39">
        <v>10.54</v>
      </c>
      <c r="DZ7" s="39">
        <v>12.03</v>
      </c>
      <c r="EA7" s="39">
        <v>14.48</v>
      </c>
      <c r="EB7" s="39">
        <v>16.27</v>
      </c>
      <c r="EC7" s="39">
        <v>17.8</v>
      </c>
      <c r="ED7" s="39">
        <v>0.37</v>
      </c>
      <c r="EE7" s="39">
        <v>0</v>
      </c>
      <c r="EF7" s="39">
        <v>0.33</v>
      </c>
      <c r="EG7" s="39">
        <v>0.77</v>
      </c>
      <c r="EH7" s="39">
        <v>0.41</v>
      </c>
      <c r="EI7" s="39">
        <v>0.72</v>
      </c>
      <c r="EJ7" s="39">
        <v>0.56000000000000005</v>
      </c>
      <c r="EK7" s="39">
        <v>0.61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2020-01-22T23:54:43Z</cp:lastPrinted>
  <dcterms:created xsi:type="dcterms:W3CDTF">2019-12-05T04:14:29Z</dcterms:created>
  <dcterms:modified xsi:type="dcterms:W3CDTF">2020-03-04T05:11:27Z</dcterms:modified>
  <cp:category/>
</cp:coreProperties>
</file>