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9_南砺市\下水道（法適用）\"/>
    </mc:Choice>
  </mc:AlternateContent>
  <workbookProtection workbookAlgorithmName="SHA-512" workbookHashValue="YrWom5uw8IpvUjBY8nhPgv3i2tPhgC45U18f2CoWfXaMnPNcHmMk6ZDM2Dcyg6VzL/EaI3KEuRbxPm8gnFc0CA==" workbookSaltValue="kefHu8VmQNgiUy59LkmGt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<sst xmlns="http://schemas.openxmlformats.org/spreadsheetml/2006/main" count="245" uniqueCount="111">
  <si>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</si>
  <si>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</si>
  <si>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</si>
  <si>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</si>
  <si>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</si>
  <si>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</si>
  <si>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</si>
  <si>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</si>
  <si>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</si>
  <si>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</si>
  <si>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</si>
  <si>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</si>
  <si>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</si>
  <si>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</si>
  <si>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</si>
  <si>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</si>
  <si>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</si>
  <si>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</si>
  <si>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</si>
  <si>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</si>
  <si>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</si>
  <si>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</si>
  <si>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</si>
  <si>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</si>
  <si>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</si>
  <si>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</si>
  <si>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</si>
  <si>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</si>
  <si>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</si>
  <si>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</si>
  <si>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</si>
  <si>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</si>
  <si>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</si>
  <si>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</si>
  <si>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</si>
  <si>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</si>
  <si>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</si>
  <si>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</si>
  <si>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</si>
  <si>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</si>
  <si>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</si>
  <si>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</si>
  <si>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</si>
  <si>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</si>
  <si>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</si>
  <si>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</si>
  <si>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</si>
  <si>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</si>
  <si>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</si>
  <si>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</si>
  <si>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</si>
  <si>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</si>
  <si>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</si>
  <si>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</si>
  <si>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</si>
  <si>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</si>
  <si>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</si>
  <si>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</si>
  <si>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</si>
  <si>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</si>
  <si>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</si>
  <si>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</si>
  <si>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</si>
  <si>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</si>
  <si>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</si>
  <si>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</si>
  <si>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</si>
  <si>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</si>
  <si>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</si>
  <si>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</si>
  <si>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</si>
  <si>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</si>
  <si>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</si>
  <si>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</si>
  <si>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</si>
  <si>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</si>
  <si>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</si>
  <si>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</si>
  <si>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</si>
  <si>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</si>
  <si>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</si>
  <si>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</si>
  <si>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</si>
  <si>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</si>
  <si>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</si>
  <si>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</si>
  <si>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</si>
  <si>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</si>
  <si>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</si>
  <si>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</si>
  <si>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</si>
  <si>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</si>
  <si>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</si>
  <si>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</si>
  <si>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</si>
  <si>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</si>
  <si>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</si>
  <si>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</si>
  <si>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</si>
  <si>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</si>
  <si>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</si>
  <si>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</si>
  <si>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</si>
  <si>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</si>
  <si>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</si>
  <si>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</si>
  <si>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</si>
  <si>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</si>
  <si>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①経常収支比率については、類似団体より低い数値となっており、毎年経常損失を計上している。
②累積欠損金比率については、毎年増加している。
※当市では、複数事業の会計・経理を一体として行っており、下水道会計全体でバランスを取っている。平成22年度5月使用分より使用料の改定と一般会計からの繰入の見直しを組み合わせて行った(下水道会計全体での数値は以下［全体総括］を参照のこと。)。
③流動比率については減少傾向にあり、本年度よりマイナス計上となっている。また下水道会計全体についても20.67％と低く、短期的な債務に対する支払能力が課題である。
④企業債残高対事業規模比率については、管路等の整備がほぼ完了したことから企業債（借金）の償還ピークは過ぎたが、事業費に占める企業債の償還金が依然として高い値となっている。引き続き効率的な管理運営、予算配分の適正化に努める。決算統計の算出方法が変わったため、減少率が大きくなった。
⑤経費回収率については、前年度に比べ汚水処理費の減少に伴い改善したが、今後とも汚水処理経費の見直しと使用料収入の確保に努める必要がある。
⑧水洗化率については、処理区内人口が小規模のため、類似団体よりも高い数値を示している。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</si>
  <si>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109.53％、②累積欠損金比率は0.00％により単年度収支が黒字、累積欠損は発生していない。また、③流動比率20.67％、④企業債残高対事業規模比率743.73％、⑤経費回収率91.35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下水道会計全体での①有形固定資産減価償却率は30.93％であるが、将来の管路等の更新について検討が必要である。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</si>
  <si>
    <t>　当市における特定地域生活排水処理施設は平成19年から建設着手している。法定耐用年数を経過した管渠等はない。
①有形固定資産減価償却率は上昇傾向にあり、全国平均値、類似団体平均値を大きく上回っている。
下水道会計全体での数値は以下［全体総括］を参照のこと。</t>
    <rPh sb="9" eb="11">
      <t>チイキ</t>
    </rPh>
    <rPh sb="15" eb="1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</si>
</sst>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69-4105-BD64-9581B0934531}"/>
            </c:ext>
          </c:extLst>
        </c:ser>
        <c:dLbls>
          <c:showLegendKey val="0"/>
          <c:showVal val="0"/>
          <c:showCatName val="0"/>
          <c:showSerName val="0"/>
          <c:showPercent val="0"/>
          <c:showBubbleSize val="0"/>
        </c:dLbls>
        <c:gapWidth val="150"/>
        <c:axId val="178891792"/>
        <c:axId val="1805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E69-4105-BD64-9581B0934531}"/>
            </c:ext>
          </c:extLst>
        </c:ser>
        <c:dLbls>
          <c:showLegendKey val="0"/>
          <c:showVal val="0"/>
          <c:showCatName val="0"/>
          <c:showSerName val="0"/>
          <c:showPercent val="0"/>
          <c:showBubbleSize val="0"/>
        </c:dLbls>
        <c:marker val="1"/>
        <c:smooth val="0"/>
        <c:axId val="178891792"/>
        <c:axId val="180524736"/>
      </c:lineChart>
      <c:dateAx>
        <c:axId val="178891792"/>
        <c:scaling>
          <c:orientation val="minMax"/>
        </c:scaling>
        <c:delete val="1"/>
        <c:axPos val="b"/>
        <c:numFmt formatCode="ge" sourceLinked="1"/>
        <c:majorTickMark val="none"/>
        <c:minorTickMark val="none"/>
        <c:tickLblPos val="none"/>
        <c:crossAx val="180524736"/>
        <c:crosses val="autoZero"/>
        <c:auto val="1"/>
        <c:lblOffset val="100"/>
        <c:baseTimeUnit val="years"/>
      </c:dateAx>
      <c:valAx>
        <c:axId val="1805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9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62.07</c:v>
                </c:pt>
                <c:pt idx="1">
                  <c:v>62.07</c:v>
                </c:pt>
                <c:pt idx="2">
                  <c:v>58.62</c:v>
                </c:pt>
                <c:pt idx="3">
                  <c:v>51.72</c:v>
                </c:pt>
                <c:pt idx="4">
                  <c:v>48.28</c:v>
                </c:pt>
              </c:numCache>
            </c:numRef>
          </c:val>
          <c:extLst xmlns:c16r2="http://schemas.microsoft.com/office/drawing/2015/06/chart">
            <c:ext xmlns:c16="http://schemas.microsoft.com/office/drawing/2014/chart" uri="{C3380CC4-5D6E-409C-BE32-E72D297353CC}">
              <c16:uniqueId val="{00000000-759A-4D95-891B-C7D0EF2F610C}"/>
            </c:ext>
          </c:extLst>
        </c:ser>
        <c:dLbls>
          <c:showLegendKey val="0"/>
          <c:showVal val="0"/>
          <c:showCatName val="0"/>
          <c:showSerName val="0"/>
          <c:showPercent val="0"/>
          <c:showBubbleSize val="0"/>
        </c:dLbls>
        <c:gapWidth val="150"/>
        <c:axId val="181230992"/>
        <c:axId val="18123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759A-4D95-891B-C7D0EF2F610C}"/>
            </c:ext>
          </c:extLst>
        </c:ser>
        <c:dLbls>
          <c:showLegendKey val="0"/>
          <c:showVal val="0"/>
          <c:showCatName val="0"/>
          <c:showSerName val="0"/>
          <c:showPercent val="0"/>
          <c:showBubbleSize val="0"/>
        </c:dLbls>
        <c:marker val="1"/>
        <c:smooth val="0"/>
        <c:axId val="181230992"/>
        <c:axId val="181232168"/>
      </c:lineChart>
      <c:dateAx>
        <c:axId val="181230992"/>
        <c:scaling>
          <c:orientation val="minMax"/>
        </c:scaling>
        <c:delete val="1"/>
        <c:axPos val="b"/>
        <c:numFmt formatCode="ge" sourceLinked="1"/>
        <c:majorTickMark val="none"/>
        <c:minorTickMark val="none"/>
        <c:tickLblPos val="none"/>
        <c:crossAx val="181232168"/>
        <c:crosses val="autoZero"/>
        <c:auto val="1"/>
        <c:lblOffset val="100"/>
        <c:baseTimeUnit val="years"/>
      </c:dateAx>
      <c:valAx>
        <c:axId val="1812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96.59</c:v>
                </c:pt>
                <c:pt idx="1">
                  <c:v>96.59</c:v>
                </c:pt>
                <c:pt idx="2">
                  <c:v>96.51</c:v>
                </c:pt>
                <c:pt idx="3">
                  <c:v>96.43</c:v>
                </c:pt>
                <c:pt idx="4">
                  <c:v>96.25</c:v>
                </c:pt>
              </c:numCache>
            </c:numRef>
          </c:val>
          <c:extLst xmlns:c16r2="http://schemas.microsoft.com/office/drawing/2015/06/chart">
            <c:ext xmlns:c16="http://schemas.microsoft.com/office/drawing/2014/chart" uri="{C3380CC4-5D6E-409C-BE32-E72D297353CC}">
              <c16:uniqueId val="{00000000-489E-413C-8666-7F4566C5BF5C}"/>
            </c:ext>
          </c:extLst>
        </c:ser>
        <c:dLbls>
          <c:showLegendKey val="0"/>
          <c:showVal val="0"/>
          <c:showCatName val="0"/>
          <c:showSerName val="0"/>
          <c:showPercent val="0"/>
          <c:showBubbleSize val="0"/>
        </c:dLbls>
        <c:gapWidth val="150"/>
        <c:axId val="180523560"/>
        <c:axId val="18153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489E-413C-8666-7F4566C5BF5C}"/>
            </c:ext>
          </c:extLst>
        </c:ser>
        <c:dLbls>
          <c:showLegendKey val="0"/>
          <c:showVal val="0"/>
          <c:showCatName val="0"/>
          <c:showSerName val="0"/>
          <c:showPercent val="0"/>
          <c:showBubbleSize val="0"/>
        </c:dLbls>
        <c:marker val="1"/>
        <c:smooth val="0"/>
        <c:axId val="180523560"/>
        <c:axId val="181537592"/>
      </c:lineChart>
      <c:dateAx>
        <c:axId val="180523560"/>
        <c:scaling>
          <c:orientation val="minMax"/>
        </c:scaling>
        <c:delete val="1"/>
        <c:axPos val="b"/>
        <c:numFmt formatCode="ge" sourceLinked="1"/>
        <c:majorTickMark val="none"/>
        <c:minorTickMark val="none"/>
        <c:tickLblPos val="none"/>
        <c:crossAx val="181537592"/>
        <c:crosses val="autoZero"/>
        <c:auto val="1"/>
        <c:lblOffset val="100"/>
        <c:baseTimeUnit val="years"/>
      </c:dateAx>
      <c:valAx>
        <c:axId val="18153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c:v>
                </c:pt>
                <c:pt idx="1">
                  <c:v>71.84</c:v>
                </c:pt>
                <c:pt idx="2">
                  <c:v>88.13</c:v>
                </c:pt>
                <c:pt idx="3">
                  <c:v>47.78</c:v>
                </c:pt>
                <c:pt idx="4">
                  <c:v>62.45</c:v>
                </c:pt>
              </c:numCache>
            </c:numRef>
          </c:val>
          <c:extLst xmlns:c16r2="http://schemas.microsoft.com/office/drawing/2015/06/chart">
            <c:ext xmlns:c16="http://schemas.microsoft.com/office/drawing/2014/chart" uri="{C3380CC4-5D6E-409C-BE32-E72D297353CC}">
              <c16:uniqueId val="{00000000-D502-4F97-88B5-D790E85BACEA}"/>
            </c:ext>
          </c:extLst>
        </c:ser>
        <c:dLbls>
          <c:showLegendKey val="0"/>
          <c:showVal val="0"/>
          <c:showCatName val="0"/>
          <c:showSerName val="0"/>
          <c:showPercent val="0"/>
          <c:showBubbleSize val="0"/>
        </c:dLbls>
        <c:gapWidth val="150"/>
        <c:axId val="180528264"/>
        <c:axId val="18052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xmlns:c16r2="http://schemas.microsoft.com/office/drawing/2015/06/chart">
            <c:ext xmlns:c16="http://schemas.microsoft.com/office/drawing/2014/chart" uri="{C3380CC4-5D6E-409C-BE32-E72D297353CC}">
              <c16:uniqueId val="{00000001-D502-4F97-88B5-D790E85BACEA}"/>
            </c:ext>
          </c:extLst>
        </c:ser>
        <c:dLbls>
          <c:showLegendKey val="0"/>
          <c:showVal val="0"/>
          <c:showCatName val="0"/>
          <c:showSerName val="0"/>
          <c:showPercent val="0"/>
          <c:showBubbleSize val="0"/>
        </c:dLbls>
        <c:marker val="1"/>
        <c:smooth val="0"/>
        <c:axId val="180528264"/>
        <c:axId val="180527480"/>
      </c:lineChart>
      <c:dateAx>
        <c:axId val="180528264"/>
        <c:scaling>
          <c:orientation val="minMax"/>
        </c:scaling>
        <c:delete val="1"/>
        <c:axPos val="b"/>
        <c:numFmt formatCode="ge" sourceLinked="1"/>
        <c:majorTickMark val="none"/>
        <c:minorTickMark val="none"/>
        <c:tickLblPos val="none"/>
        <c:crossAx val="180527480"/>
        <c:crosses val="autoZero"/>
        <c:auto val="1"/>
        <c:lblOffset val="100"/>
        <c:baseTimeUnit val="years"/>
      </c:dateAx>
      <c:valAx>
        <c:axId val="1805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19.39</c:v>
                </c:pt>
                <c:pt idx="1">
                  <c:v>22.67</c:v>
                </c:pt>
                <c:pt idx="2">
                  <c:v>25.95</c:v>
                </c:pt>
                <c:pt idx="3">
                  <c:v>29.24</c:v>
                </c:pt>
                <c:pt idx="4">
                  <c:v>32.520000000000003</c:v>
                </c:pt>
              </c:numCache>
            </c:numRef>
          </c:val>
          <c:extLst xmlns:c16r2="http://schemas.microsoft.com/office/drawing/2015/06/chart">
            <c:ext xmlns:c16="http://schemas.microsoft.com/office/drawing/2014/chart" uri="{C3380CC4-5D6E-409C-BE32-E72D297353CC}">
              <c16:uniqueId val="{00000000-210D-43B6-8B8D-5CA8F93B003B}"/>
            </c:ext>
          </c:extLst>
        </c:ser>
        <c:dLbls>
          <c:showLegendKey val="0"/>
          <c:showVal val="0"/>
          <c:showCatName val="0"/>
          <c:showSerName val="0"/>
          <c:showPercent val="0"/>
          <c:showBubbleSize val="0"/>
        </c:dLbls>
        <c:gapWidth val="150"/>
        <c:axId val="180528656"/>
        <c:axId val="18052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xmlns:c16r2="http://schemas.microsoft.com/office/drawing/2015/06/chart">
            <c:ext xmlns:c16="http://schemas.microsoft.com/office/drawing/2014/chart" uri="{C3380CC4-5D6E-409C-BE32-E72D297353CC}">
              <c16:uniqueId val="{00000001-210D-43B6-8B8D-5CA8F93B003B}"/>
            </c:ext>
          </c:extLst>
        </c:ser>
        <c:dLbls>
          <c:showLegendKey val="0"/>
          <c:showVal val="0"/>
          <c:showCatName val="0"/>
          <c:showSerName val="0"/>
          <c:showPercent val="0"/>
          <c:showBubbleSize val="0"/>
        </c:dLbls>
        <c:marker val="1"/>
        <c:smooth val="0"/>
        <c:axId val="180528656"/>
        <c:axId val="180525128"/>
      </c:lineChart>
      <c:dateAx>
        <c:axId val="180528656"/>
        <c:scaling>
          <c:orientation val="minMax"/>
        </c:scaling>
        <c:delete val="1"/>
        <c:axPos val="b"/>
        <c:numFmt formatCode="ge" sourceLinked="1"/>
        <c:majorTickMark val="none"/>
        <c:minorTickMark val="none"/>
        <c:tickLblPos val="none"/>
        <c:crossAx val="180525128"/>
        <c:crosses val="autoZero"/>
        <c:auto val="1"/>
        <c:lblOffset val="100"/>
        <c:baseTimeUnit val="years"/>
      </c:dateAx>
      <c:valAx>
        <c:axId val="18052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24-4DC6-AB38-6D313A6EBAA4}"/>
            </c:ext>
          </c:extLst>
        </c:ser>
        <c:dLbls>
          <c:showLegendKey val="0"/>
          <c:showVal val="0"/>
          <c:showCatName val="0"/>
          <c:showSerName val="0"/>
          <c:showPercent val="0"/>
          <c:showBubbleSize val="0"/>
        </c:dLbls>
        <c:gapWidth val="150"/>
        <c:axId val="180527872"/>
        <c:axId val="18052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24-4DC6-AB38-6D313A6EBAA4}"/>
            </c:ext>
          </c:extLst>
        </c:ser>
        <c:dLbls>
          <c:showLegendKey val="0"/>
          <c:showVal val="0"/>
          <c:showCatName val="0"/>
          <c:showSerName val="0"/>
          <c:showPercent val="0"/>
          <c:showBubbleSize val="0"/>
        </c:dLbls>
        <c:marker val="1"/>
        <c:smooth val="0"/>
        <c:axId val="180527872"/>
        <c:axId val="180522384"/>
      </c:lineChart>
      <c:dateAx>
        <c:axId val="180527872"/>
        <c:scaling>
          <c:orientation val="minMax"/>
        </c:scaling>
        <c:delete val="1"/>
        <c:axPos val="b"/>
        <c:numFmt formatCode="ge" sourceLinked="1"/>
        <c:majorTickMark val="none"/>
        <c:minorTickMark val="none"/>
        <c:tickLblPos val="none"/>
        <c:crossAx val="180522384"/>
        <c:crosses val="autoZero"/>
        <c:auto val="1"/>
        <c:lblOffset val="100"/>
        <c:baseTimeUnit val="years"/>
      </c:dateAx>
      <c:valAx>
        <c:axId val="1805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832.49</c:v>
                </c:pt>
                <c:pt idx="1">
                  <c:v>887.99</c:v>
                </c:pt>
                <c:pt idx="2">
                  <c:v>986.63</c:v>
                </c:pt>
                <c:pt idx="3">
                  <c:v>1211.8599999999999</c:v>
                </c:pt>
                <c:pt idx="4">
                  <c:v>1383.97</c:v>
                </c:pt>
              </c:numCache>
            </c:numRef>
          </c:val>
          <c:extLst xmlns:c16r2="http://schemas.microsoft.com/office/drawing/2015/06/chart">
            <c:ext xmlns:c16="http://schemas.microsoft.com/office/drawing/2014/chart" uri="{C3380CC4-5D6E-409C-BE32-E72D297353CC}">
              <c16:uniqueId val="{00000000-48F5-4ED7-B47C-09EF3469903B}"/>
            </c:ext>
          </c:extLst>
        </c:ser>
        <c:dLbls>
          <c:showLegendKey val="0"/>
          <c:showVal val="0"/>
          <c:showCatName val="0"/>
          <c:showSerName val="0"/>
          <c:showPercent val="0"/>
          <c:showBubbleSize val="0"/>
        </c:dLbls>
        <c:gapWidth val="150"/>
        <c:axId val="180526696"/>
        <c:axId val="18052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xmlns:c16r2="http://schemas.microsoft.com/office/drawing/2015/06/chart">
            <c:ext xmlns:c16="http://schemas.microsoft.com/office/drawing/2014/chart" uri="{C3380CC4-5D6E-409C-BE32-E72D297353CC}">
              <c16:uniqueId val="{00000001-48F5-4ED7-B47C-09EF3469903B}"/>
            </c:ext>
          </c:extLst>
        </c:ser>
        <c:dLbls>
          <c:showLegendKey val="0"/>
          <c:showVal val="0"/>
          <c:showCatName val="0"/>
          <c:showSerName val="0"/>
          <c:showPercent val="0"/>
          <c:showBubbleSize val="0"/>
        </c:dLbls>
        <c:marker val="1"/>
        <c:smooth val="0"/>
        <c:axId val="180526696"/>
        <c:axId val="180521992"/>
      </c:lineChart>
      <c:dateAx>
        <c:axId val="180526696"/>
        <c:scaling>
          <c:orientation val="minMax"/>
        </c:scaling>
        <c:delete val="1"/>
        <c:axPos val="b"/>
        <c:numFmt formatCode="ge" sourceLinked="1"/>
        <c:majorTickMark val="none"/>
        <c:minorTickMark val="none"/>
        <c:tickLblPos val="none"/>
        <c:crossAx val="180521992"/>
        <c:crosses val="autoZero"/>
        <c:auto val="1"/>
        <c:lblOffset val="100"/>
        <c:baseTimeUnit val="years"/>
      </c:dateAx>
      <c:valAx>
        <c:axId val="1805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355.41</c:v>
                </c:pt>
                <c:pt idx="1">
                  <c:v>262.42</c:v>
                </c:pt>
                <c:pt idx="2">
                  <c:v>171.01</c:v>
                </c:pt>
                <c:pt idx="3">
                  <c:v>2.33</c:v>
                </c:pt>
                <c:pt idx="4">
                  <c:v>-129.29</c:v>
                </c:pt>
              </c:numCache>
            </c:numRef>
          </c:val>
          <c:extLst xmlns:c16r2="http://schemas.microsoft.com/office/drawing/2015/06/chart">
            <c:ext xmlns:c16="http://schemas.microsoft.com/office/drawing/2014/chart" uri="{C3380CC4-5D6E-409C-BE32-E72D297353CC}">
              <c16:uniqueId val="{00000000-8E7A-44E3-B0A6-03C0F3650749}"/>
            </c:ext>
          </c:extLst>
        </c:ser>
        <c:dLbls>
          <c:showLegendKey val="0"/>
          <c:showVal val="0"/>
          <c:showCatName val="0"/>
          <c:showSerName val="0"/>
          <c:showPercent val="0"/>
          <c:showBubbleSize val="0"/>
        </c:dLbls>
        <c:gapWidth val="150"/>
        <c:axId val="181235304"/>
        <c:axId val="1812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xmlns:c16r2="http://schemas.microsoft.com/office/drawing/2015/06/chart">
            <c:ext xmlns:c16="http://schemas.microsoft.com/office/drawing/2014/chart" uri="{C3380CC4-5D6E-409C-BE32-E72D297353CC}">
              <c16:uniqueId val="{00000001-8E7A-44E3-B0A6-03C0F3650749}"/>
            </c:ext>
          </c:extLst>
        </c:ser>
        <c:dLbls>
          <c:showLegendKey val="0"/>
          <c:showVal val="0"/>
          <c:showCatName val="0"/>
          <c:showSerName val="0"/>
          <c:showPercent val="0"/>
          <c:showBubbleSize val="0"/>
        </c:dLbls>
        <c:marker val="1"/>
        <c:smooth val="0"/>
        <c:axId val="181235304"/>
        <c:axId val="181237264"/>
      </c:lineChart>
      <c:dateAx>
        <c:axId val="181235304"/>
        <c:scaling>
          <c:orientation val="minMax"/>
        </c:scaling>
        <c:delete val="1"/>
        <c:axPos val="b"/>
        <c:numFmt formatCode="ge" sourceLinked="1"/>
        <c:majorTickMark val="none"/>
        <c:minorTickMark val="none"/>
        <c:tickLblPos val="none"/>
        <c:crossAx val="181237264"/>
        <c:crosses val="autoZero"/>
        <c:auto val="1"/>
        <c:lblOffset val="100"/>
        <c:baseTimeUnit val="years"/>
      </c:dateAx>
      <c:valAx>
        <c:axId val="1812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1134.23</c:v>
                </c:pt>
                <c:pt idx="1">
                  <c:v>1151.6500000000001</c:v>
                </c:pt>
                <c:pt idx="2">
                  <c:v>1173.69</c:v>
                </c:pt>
                <c:pt idx="3">
                  <c:v>1228.49</c:v>
                </c:pt>
                <c:pt idx="4">
                  <c:v>633.36</c:v>
                </c:pt>
              </c:numCache>
            </c:numRef>
          </c:val>
          <c:extLst xmlns:c16r2="http://schemas.microsoft.com/office/drawing/2015/06/chart">
            <c:ext xmlns:c16="http://schemas.microsoft.com/office/drawing/2014/chart" uri="{C3380CC4-5D6E-409C-BE32-E72D297353CC}">
              <c16:uniqueId val="{00000000-1D8F-4DAD-B796-475F1CA00DC3}"/>
            </c:ext>
          </c:extLst>
        </c:ser>
        <c:dLbls>
          <c:showLegendKey val="0"/>
          <c:showVal val="0"/>
          <c:showCatName val="0"/>
          <c:showSerName val="0"/>
          <c:showPercent val="0"/>
          <c:showBubbleSize val="0"/>
        </c:dLbls>
        <c:gapWidth val="150"/>
        <c:axId val="181236088"/>
        <c:axId val="1812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1D8F-4DAD-B796-475F1CA00DC3}"/>
            </c:ext>
          </c:extLst>
        </c:ser>
        <c:dLbls>
          <c:showLegendKey val="0"/>
          <c:showVal val="0"/>
          <c:showCatName val="0"/>
          <c:showSerName val="0"/>
          <c:showPercent val="0"/>
          <c:showBubbleSize val="0"/>
        </c:dLbls>
        <c:marker val="1"/>
        <c:smooth val="0"/>
        <c:axId val="181236088"/>
        <c:axId val="181233344"/>
      </c:lineChart>
      <c:dateAx>
        <c:axId val="181236088"/>
        <c:scaling>
          <c:orientation val="minMax"/>
        </c:scaling>
        <c:delete val="1"/>
        <c:axPos val="b"/>
        <c:numFmt formatCode="ge" sourceLinked="1"/>
        <c:majorTickMark val="none"/>
        <c:minorTickMark val="none"/>
        <c:tickLblPos val="none"/>
        <c:crossAx val="181233344"/>
        <c:crosses val="autoZero"/>
        <c:auto val="1"/>
        <c:lblOffset val="100"/>
        <c:baseTimeUnit val="years"/>
      </c:dateAx>
      <c:valAx>
        <c:axId val="181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51.22</c:v>
                </c:pt>
                <c:pt idx="1">
                  <c:v>61.22</c:v>
                </c:pt>
                <c:pt idx="2">
                  <c:v>72.069999999999993</c:v>
                </c:pt>
                <c:pt idx="3">
                  <c:v>33.450000000000003</c:v>
                </c:pt>
                <c:pt idx="4">
                  <c:v>50.7</c:v>
                </c:pt>
              </c:numCache>
            </c:numRef>
          </c:val>
          <c:extLst xmlns:c16r2="http://schemas.microsoft.com/office/drawing/2015/06/chart">
            <c:ext xmlns:c16="http://schemas.microsoft.com/office/drawing/2014/chart" uri="{C3380CC4-5D6E-409C-BE32-E72D297353CC}">
              <c16:uniqueId val="{00000000-FBCC-4DB6-A38A-81CBA1A6CC73}"/>
            </c:ext>
          </c:extLst>
        </c:ser>
        <c:dLbls>
          <c:showLegendKey val="0"/>
          <c:showVal val="0"/>
          <c:showCatName val="0"/>
          <c:showSerName val="0"/>
          <c:showPercent val="0"/>
          <c:showBubbleSize val="0"/>
        </c:dLbls>
        <c:gapWidth val="150"/>
        <c:axId val="181236872"/>
        <c:axId val="1812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FBCC-4DB6-A38A-81CBA1A6CC73}"/>
            </c:ext>
          </c:extLst>
        </c:ser>
        <c:dLbls>
          <c:showLegendKey val="0"/>
          <c:showVal val="0"/>
          <c:showCatName val="0"/>
          <c:showSerName val="0"/>
          <c:showPercent val="0"/>
          <c:showBubbleSize val="0"/>
        </c:dLbls>
        <c:marker val="1"/>
        <c:smooth val="0"/>
        <c:axId val="181236872"/>
        <c:axId val="181235696"/>
      </c:lineChart>
      <c:dateAx>
        <c:axId val="181236872"/>
        <c:scaling>
          <c:orientation val="minMax"/>
        </c:scaling>
        <c:delete val="1"/>
        <c:axPos val="b"/>
        <c:numFmt formatCode="ge" sourceLinked="1"/>
        <c:majorTickMark val="none"/>
        <c:minorTickMark val="none"/>
        <c:tickLblPos val="none"/>
        <c:crossAx val="181235696"/>
        <c:crosses val="autoZero"/>
        <c:auto val="1"/>
        <c:lblOffset val="100"/>
        <c:baseTimeUnit val="years"/>
      </c:dateAx>
      <c:valAx>
        <c:axId val="18123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374.58</c:v>
                </c:pt>
                <c:pt idx="1">
                  <c:v>315.97000000000003</c:v>
                </c:pt>
                <c:pt idx="2">
                  <c:v>271.12</c:v>
                </c:pt>
                <c:pt idx="3">
                  <c:v>662.53</c:v>
                </c:pt>
                <c:pt idx="4">
                  <c:v>442.04</c:v>
                </c:pt>
              </c:numCache>
            </c:numRef>
          </c:val>
          <c:extLst xmlns:c16r2="http://schemas.microsoft.com/office/drawing/2015/06/chart">
            <c:ext xmlns:c16="http://schemas.microsoft.com/office/drawing/2014/chart" uri="{C3380CC4-5D6E-409C-BE32-E72D297353CC}">
              <c16:uniqueId val="{00000000-145D-42A8-80DC-E8F578293709}"/>
            </c:ext>
          </c:extLst>
        </c:ser>
        <c:dLbls>
          <c:showLegendKey val="0"/>
          <c:showVal val="0"/>
          <c:showCatName val="0"/>
          <c:showSerName val="0"/>
          <c:showPercent val="0"/>
          <c:showBubbleSize val="0"/>
        </c:dLbls>
        <c:gapWidth val="150"/>
        <c:axId val="181231776"/>
        <c:axId val="1812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145D-42A8-80DC-E8F578293709}"/>
            </c:ext>
          </c:extLst>
        </c:ser>
        <c:dLbls>
          <c:showLegendKey val="0"/>
          <c:showVal val="0"/>
          <c:showCatName val="0"/>
          <c:showSerName val="0"/>
          <c:showPercent val="0"/>
          <c:showBubbleSize val="0"/>
        </c:dLbls>
        <c:marker val="1"/>
        <c:smooth val="0"/>
        <c:axId val="181231776"/>
        <c:axId val="181236480"/>
      </c:lineChart>
      <c:dateAx>
        <c:axId val="181231776"/>
        <c:scaling>
          <c:orientation val="minMax"/>
        </c:scaling>
        <c:delete val="1"/>
        <c:axPos val="b"/>
        <c:numFmt formatCode="ge" sourceLinked="1"/>
        <c:majorTickMark val="none"/>
        <c:minorTickMark val="none"/>
        <c:tickLblPos val="none"/>
        <c:crossAx val="181236480"/>
        <c:crosses val="autoZero"/>
        <c:auto val="1"/>
        <c:lblOffset val="100"/>
        <c:baseTimeUnit val="years"/>
      </c:dateAx>
      <c:valAx>
        <c:axId val="181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南砺市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51056</v>
      </c>
      <c r="AM8" s="50"/>
      <c r="AN8" s="50"/>
      <c r="AO8" s="50"/>
      <c r="AP8" s="50"/>
      <c r="AQ8" s="50"/>
      <c r="AR8" s="50"/>
      <c r="AS8" s="50"/>
      <c r="AT8" s="45">
        <f>データ!T6</f>
        <v>668.64</v>
      </c>
      <c r="AU8" s="45"/>
      <c r="AV8" s="45"/>
      <c r="AW8" s="45"/>
      <c r="AX8" s="45"/>
      <c r="AY8" s="45"/>
      <c r="AZ8" s="45"/>
      <c r="BA8" s="45"/>
      <c r="BB8" s="45">
        <f>データ!U6</f>
        <v>76.36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7.48</v>
      </c>
      <c r="J10" s="45"/>
      <c r="K10" s="45"/>
      <c r="L10" s="45"/>
      <c r="M10" s="45"/>
      <c r="N10" s="45"/>
      <c r="O10" s="45"/>
      <c r="P10" s="45">
        <f>データ!P6</f>
        <v>0.16</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80</v>
      </c>
      <c r="AM10" s="50"/>
      <c r="AN10" s="50"/>
      <c r="AO10" s="50"/>
      <c r="AP10" s="50"/>
      <c r="AQ10" s="50"/>
      <c r="AR10" s="50"/>
      <c r="AS10" s="50"/>
      <c r="AT10" s="45">
        <f>データ!W6</f>
        <v>0.02</v>
      </c>
      <c r="AU10" s="45"/>
      <c r="AV10" s="45"/>
      <c r="AW10" s="45"/>
      <c r="AX10" s="45"/>
      <c r="AY10" s="45"/>
      <c r="AZ10" s="45"/>
      <c r="BA10" s="45"/>
      <c r="BB10" s="45">
        <f>データ!X6</f>
        <v>4000</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epmdo9+JrR3R7HkLC1UMSlHw6rsURysew8drW1bwN2dM6nBwhjfPhzxi0LePbV34tx3Cdd4dQHS5MCYco/fXLA==" saltValue="dZVxdrG/SQZXNUCnUd4L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162108</v>
      </c>
      <c r="D6" s="33">
        <f t="shared" si="3"/>
        <v>46</v>
      </c>
      <c r="E6" s="33">
        <f t="shared" si="3"/>
        <v>18</v>
      </c>
      <c r="F6" s="33">
        <f t="shared" si="3"/>
        <v>0</v>
      </c>
      <c r="G6" s="33">
        <f t="shared" si="3"/>
        <v>0</v>
      </c>
      <c r="H6" s="33" t="str">
        <f t="shared" si="3"/>
        <v>富山県　南砺市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7.48</v>
      </c>
      <c r="P6" s="34">
        <f t="shared" si="3"/>
        <v>0.16</v>
      </c>
      <c r="Q6" s="34">
        <f t="shared" si="3"/>
        <v>100</v>
      </c>
      <c r="R6" s="34">
        <f t="shared" si="3"/>
        <v>3888</v>
      </c>
      <c r="S6" s="34">
        <f t="shared" si="3"/>
        <v>51056</v>
      </c>
      <c r="T6" s="34">
        <f t="shared" si="3"/>
        <v>668.64</v>
      </c>
      <c r="U6" s="34">
        <f t="shared" si="3"/>
        <v>76.36</v>
      </c>
      <c r="V6" s="34">
        <f t="shared" si="3"/>
        <v>80</v>
      </c>
      <c r="W6" s="34">
        <f t="shared" si="3"/>
        <v>0.02</v>
      </c>
      <c r="X6" s="34">
        <f t="shared" si="3"/>
        <v>4000</v>
      </c>
      <c r="Y6" s="35">
        <f>IF(Y7="",NA(),Y7)</f>
        <v>63</v>
      </c>
      <c r="Z6" s="35">
        <f t="shared" ref="Z6:AH6" si="4">IF(Z7="",NA(),Z7)</f>
        <v>71.84</v>
      </c>
      <c r="AA6" s="35">
        <f t="shared" si="4"/>
        <v>88.13</v>
      </c>
      <c r="AB6" s="35">
        <f t="shared" si="4"/>
        <v>47.78</v>
      </c>
      <c r="AC6" s="35">
        <f t="shared" si="4"/>
        <v>62.45</v>
      </c>
      <c r="AD6" s="35">
        <f t="shared" si="4"/>
        <v>90.66</v>
      </c>
      <c r="AE6" s="35">
        <f t="shared" si="4"/>
        <v>89.69</v>
      </c>
      <c r="AF6" s="35">
        <f t="shared" si="4"/>
        <v>85.72</v>
      </c>
      <c r="AG6" s="35">
        <f t="shared" si="4"/>
        <v>93.44</v>
      </c>
      <c r="AH6" s="35">
        <f t="shared" si="4"/>
        <v>90.02</v>
      </c>
      <c r="AI6" s="34" t="str">
        <f>IF(AI7="","",IF(AI7="-","【-】","【"&amp;SUBSTITUTE(TEXT(AI7,"#,##0.00"),"-","△")&amp;"】"))</f>
        <v>【90.10】</v>
      </c>
      <c r="AJ6" s="35">
        <f>IF(AJ7="",NA(),AJ7)</f>
        <v>832.49</v>
      </c>
      <c r="AK6" s="35">
        <f t="shared" ref="AK6:AS6" si="5">IF(AK7="",NA(),AK7)</f>
        <v>887.99</v>
      </c>
      <c r="AL6" s="35">
        <f t="shared" si="5"/>
        <v>986.63</v>
      </c>
      <c r="AM6" s="35">
        <f t="shared" si="5"/>
        <v>1211.8599999999999</v>
      </c>
      <c r="AN6" s="35">
        <f t="shared" si="5"/>
        <v>1383.97</v>
      </c>
      <c r="AO6" s="35">
        <f t="shared" si="5"/>
        <v>91.1</v>
      </c>
      <c r="AP6" s="35">
        <f t="shared" si="5"/>
        <v>124.89</v>
      </c>
      <c r="AQ6" s="35">
        <f t="shared" si="5"/>
        <v>129.72999999999999</v>
      </c>
      <c r="AR6" s="35">
        <f t="shared" si="5"/>
        <v>123.58</v>
      </c>
      <c r="AS6" s="35">
        <f t="shared" si="5"/>
        <v>221.28</v>
      </c>
      <c r="AT6" s="34" t="str">
        <f>IF(AT7="","",IF(AT7="-","【-】","【"&amp;SUBSTITUTE(TEXT(AT7,"#,##0.00"),"-","△")&amp;"】"))</f>
        <v>【164.71】</v>
      </c>
      <c r="AU6" s="35">
        <f>IF(AU7="",NA(),AU7)</f>
        <v>355.41</v>
      </c>
      <c r="AV6" s="35">
        <f t="shared" ref="AV6:BD6" si="6">IF(AV7="",NA(),AV7)</f>
        <v>262.42</v>
      </c>
      <c r="AW6" s="35">
        <f t="shared" si="6"/>
        <v>171.01</v>
      </c>
      <c r="AX6" s="35">
        <f t="shared" si="6"/>
        <v>2.33</v>
      </c>
      <c r="AY6" s="35">
        <f t="shared" si="6"/>
        <v>-129.29</v>
      </c>
      <c r="AZ6" s="35">
        <f t="shared" si="6"/>
        <v>247.48</v>
      </c>
      <c r="BA6" s="35">
        <f t="shared" si="6"/>
        <v>221.76</v>
      </c>
      <c r="BB6" s="35">
        <f t="shared" si="6"/>
        <v>180.07</v>
      </c>
      <c r="BC6" s="35">
        <f t="shared" si="6"/>
        <v>172.39</v>
      </c>
      <c r="BD6" s="35">
        <f t="shared" si="6"/>
        <v>113.42</v>
      </c>
      <c r="BE6" s="34" t="str">
        <f>IF(BE7="","",IF(BE7="-","【-】","【"&amp;SUBSTITUTE(TEXT(BE7,"#,##0.00"),"-","△")&amp;"】"))</f>
        <v>【148.05】</v>
      </c>
      <c r="BF6" s="35">
        <f>IF(BF7="",NA(),BF7)</f>
        <v>1134.23</v>
      </c>
      <c r="BG6" s="35">
        <f t="shared" ref="BG6:BO6" si="7">IF(BG7="",NA(),BG7)</f>
        <v>1151.6500000000001</v>
      </c>
      <c r="BH6" s="35">
        <f t="shared" si="7"/>
        <v>1173.69</v>
      </c>
      <c r="BI6" s="35">
        <f t="shared" si="7"/>
        <v>1228.49</v>
      </c>
      <c r="BJ6" s="35">
        <f t="shared" si="7"/>
        <v>633.36</v>
      </c>
      <c r="BK6" s="35">
        <f t="shared" si="7"/>
        <v>416.91</v>
      </c>
      <c r="BL6" s="35">
        <f t="shared" si="7"/>
        <v>392.19</v>
      </c>
      <c r="BM6" s="35">
        <f t="shared" si="7"/>
        <v>413.5</v>
      </c>
      <c r="BN6" s="35">
        <f t="shared" si="7"/>
        <v>407.42</v>
      </c>
      <c r="BO6" s="35">
        <f t="shared" si="7"/>
        <v>386.46</v>
      </c>
      <c r="BP6" s="34" t="str">
        <f>IF(BP7="","",IF(BP7="-","【-】","【"&amp;SUBSTITUTE(TEXT(BP7,"#,##0.00"),"-","△")&amp;"】"))</f>
        <v>【325.02】</v>
      </c>
      <c r="BQ6" s="35">
        <f>IF(BQ7="",NA(),BQ7)</f>
        <v>51.22</v>
      </c>
      <c r="BR6" s="35">
        <f t="shared" ref="BR6:BZ6" si="8">IF(BR7="",NA(),BR7)</f>
        <v>61.22</v>
      </c>
      <c r="BS6" s="35">
        <f t="shared" si="8"/>
        <v>72.069999999999993</v>
      </c>
      <c r="BT6" s="35">
        <f t="shared" si="8"/>
        <v>33.450000000000003</v>
      </c>
      <c r="BU6" s="35">
        <f t="shared" si="8"/>
        <v>50.7</v>
      </c>
      <c r="BV6" s="35">
        <f t="shared" si="8"/>
        <v>57.93</v>
      </c>
      <c r="BW6" s="35">
        <f t="shared" si="8"/>
        <v>57.03</v>
      </c>
      <c r="BX6" s="35">
        <f t="shared" si="8"/>
        <v>55.84</v>
      </c>
      <c r="BY6" s="35">
        <f t="shared" si="8"/>
        <v>57.08</v>
      </c>
      <c r="BZ6" s="35">
        <f t="shared" si="8"/>
        <v>55.85</v>
      </c>
      <c r="CA6" s="34" t="str">
        <f>IF(CA7="","",IF(CA7="-","【-】","【"&amp;SUBSTITUTE(TEXT(CA7,"#,##0.00"),"-","△")&amp;"】"))</f>
        <v>【60.61】</v>
      </c>
      <c r="CB6" s="35">
        <f>IF(CB7="",NA(),CB7)</f>
        <v>374.58</v>
      </c>
      <c r="CC6" s="35">
        <f t="shared" ref="CC6:CK6" si="9">IF(CC7="",NA(),CC7)</f>
        <v>315.97000000000003</v>
      </c>
      <c r="CD6" s="35">
        <f t="shared" si="9"/>
        <v>271.12</v>
      </c>
      <c r="CE6" s="35">
        <f t="shared" si="9"/>
        <v>662.53</v>
      </c>
      <c r="CF6" s="35">
        <f t="shared" si="9"/>
        <v>442.04</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62.07</v>
      </c>
      <c r="CN6" s="35">
        <f t="shared" ref="CN6:CV6" si="10">IF(CN7="",NA(),CN7)</f>
        <v>62.07</v>
      </c>
      <c r="CO6" s="35">
        <f t="shared" si="10"/>
        <v>58.62</v>
      </c>
      <c r="CP6" s="35">
        <f t="shared" si="10"/>
        <v>51.72</v>
      </c>
      <c r="CQ6" s="35">
        <f t="shared" si="10"/>
        <v>48.28</v>
      </c>
      <c r="CR6" s="35">
        <f t="shared" si="10"/>
        <v>59.08</v>
      </c>
      <c r="CS6" s="35">
        <f t="shared" si="10"/>
        <v>58.25</v>
      </c>
      <c r="CT6" s="35">
        <f t="shared" si="10"/>
        <v>61.55</v>
      </c>
      <c r="CU6" s="35">
        <f t="shared" si="10"/>
        <v>57.22</v>
      </c>
      <c r="CV6" s="35">
        <f t="shared" si="10"/>
        <v>54.93</v>
      </c>
      <c r="CW6" s="34" t="str">
        <f>IF(CW7="","",IF(CW7="-","【-】","【"&amp;SUBSTITUTE(TEXT(CW7,"#,##0.00"),"-","△")&amp;"】"))</f>
        <v>【57.80】</v>
      </c>
      <c r="CX6" s="35">
        <f>IF(CX7="",NA(),CX7)</f>
        <v>96.59</v>
      </c>
      <c r="CY6" s="35">
        <f t="shared" ref="CY6:DG6" si="11">IF(CY7="",NA(),CY7)</f>
        <v>96.59</v>
      </c>
      <c r="CZ6" s="35">
        <f t="shared" si="11"/>
        <v>96.51</v>
      </c>
      <c r="DA6" s="35">
        <f t="shared" si="11"/>
        <v>96.43</v>
      </c>
      <c r="DB6" s="35">
        <f t="shared" si="11"/>
        <v>96.25</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19.39</v>
      </c>
      <c r="DJ6" s="35">
        <f t="shared" ref="DJ6:DR6" si="12">IF(DJ7="",NA(),DJ7)</f>
        <v>22.67</v>
      </c>
      <c r="DK6" s="35">
        <f t="shared" si="12"/>
        <v>25.95</v>
      </c>
      <c r="DL6" s="35">
        <f t="shared" si="12"/>
        <v>29.24</v>
      </c>
      <c r="DM6" s="35">
        <f t="shared" si="12"/>
        <v>32.520000000000003</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162108</v>
      </c>
      <c r="D7" s="37">
        <v>46</v>
      </c>
      <c r="E7" s="37">
        <v>18</v>
      </c>
      <c r="F7" s="37">
        <v>0</v>
      </c>
      <c r="G7" s="37">
        <v>0</v>
      </c>
      <c r="H7" s="37" t="s">
        <v>96</v>
      </c>
      <c r="I7" s="37" t="s">
        <v>97</v>
      </c>
      <c r="J7" s="37" t="s">
        <v>98</v>
      </c>
      <c r="K7" s="37" t="s">
        <v>99</v>
      </c>
      <c r="L7" s="37" t="s">
        <v>100</v>
      </c>
      <c r="M7" s="37" t="s">
        <v>101</v>
      </c>
      <c r="N7" s="38" t="s">
        <v>102</v>
      </c>
      <c r="O7" s="38">
        <v>7.48</v>
      </c>
      <c r="P7" s="38">
        <v>0.16</v>
      </c>
      <c r="Q7" s="38">
        <v>100</v>
      </c>
      <c r="R7" s="38">
        <v>3888</v>
      </c>
      <c r="S7" s="38">
        <v>51056</v>
      </c>
      <c r="T7" s="38">
        <v>668.64</v>
      </c>
      <c r="U7" s="38">
        <v>76.36</v>
      </c>
      <c r="V7" s="38">
        <v>80</v>
      </c>
      <c r="W7" s="38">
        <v>0.02</v>
      </c>
      <c r="X7" s="38">
        <v>4000</v>
      </c>
      <c r="Y7" s="38">
        <v>63</v>
      </c>
      <c r="Z7" s="38">
        <v>71.84</v>
      </c>
      <c r="AA7" s="38">
        <v>88.13</v>
      </c>
      <c r="AB7" s="38">
        <v>47.78</v>
      </c>
      <c r="AC7" s="38">
        <v>62.45</v>
      </c>
      <c r="AD7" s="38">
        <v>90.66</v>
      </c>
      <c r="AE7" s="38">
        <v>89.69</v>
      </c>
      <c r="AF7" s="38">
        <v>85.72</v>
      </c>
      <c r="AG7" s="38">
        <v>93.44</v>
      </c>
      <c r="AH7" s="38">
        <v>90.02</v>
      </c>
      <c r="AI7" s="38">
        <v>90.1</v>
      </c>
      <c r="AJ7" s="38">
        <v>832.49</v>
      </c>
      <c r="AK7" s="38">
        <v>887.99</v>
      </c>
      <c r="AL7" s="38">
        <v>986.63</v>
      </c>
      <c r="AM7" s="38">
        <v>1211.8599999999999</v>
      </c>
      <c r="AN7" s="38">
        <v>1383.97</v>
      </c>
      <c r="AO7" s="38">
        <v>91.1</v>
      </c>
      <c r="AP7" s="38">
        <v>124.89</v>
      </c>
      <c r="AQ7" s="38">
        <v>129.72999999999999</v>
      </c>
      <c r="AR7" s="38">
        <v>123.58</v>
      </c>
      <c r="AS7" s="38">
        <v>221.28</v>
      </c>
      <c r="AT7" s="38">
        <v>164.71</v>
      </c>
      <c r="AU7" s="38">
        <v>355.41</v>
      </c>
      <c r="AV7" s="38">
        <v>262.42</v>
      </c>
      <c r="AW7" s="38">
        <v>171.01</v>
      </c>
      <c r="AX7" s="38">
        <v>2.33</v>
      </c>
      <c r="AY7" s="38">
        <v>-129.29</v>
      </c>
      <c r="AZ7" s="38">
        <v>247.48</v>
      </c>
      <c r="BA7" s="38">
        <v>221.76</v>
      </c>
      <c r="BB7" s="38">
        <v>180.07</v>
      </c>
      <c r="BC7" s="38">
        <v>172.39</v>
      </c>
      <c r="BD7" s="38">
        <v>113.42</v>
      </c>
      <c r="BE7" s="38">
        <v>148.05000000000001</v>
      </c>
      <c r="BF7" s="38">
        <v>1134.23</v>
      </c>
      <c r="BG7" s="38">
        <v>1151.6500000000001</v>
      </c>
      <c r="BH7" s="38">
        <v>1173.69</v>
      </c>
      <c r="BI7" s="38">
        <v>1228.49</v>
      </c>
      <c r="BJ7" s="38">
        <v>633.36</v>
      </c>
      <c r="BK7" s="38">
        <v>416.91</v>
      </c>
      <c r="BL7" s="38">
        <v>392.19</v>
      </c>
      <c r="BM7" s="38">
        <v>413.5</v>
      </c>
      <c r="BN7" s="38">
        <v>407.42</v>
      </c>
      <c r="BO7" s="38">
        <v>386.46</v>
      </c>
      <c r="BP7" s="38">
        <v>325.02</v>
      </c>
      <c r="BQ7" s="38">
        <v>51.22</v>
      </c>
      <c r="BR7" s="38">
        <v>61.22</v>
      </c>
      <c r="BS7" s="38">
        <v>72.069999999999993</v>
      </c>
      <c r="BT7" s="38">
        <v>33.450000000000003</v>
      </c>
      <c r="BU7" s="38">
        <v>50.7</v>
      </c>
      <c r="BV7" s="38">
        <v>57.93</v>
      </c>
      <c r="BW7" s="38">
        <v>57.03</v>
      </c>
      <c r="BX7" s="38">
        <v>55.84</v>
      </c>
      <c r="BY7" s="38">
        <v>57.08</v>
      </c>
      <c r="BZ7" s="38">
        <v>55.85</v>
      </c>
      <c r="CA7" s="38">
        <v>60.61</v>
      </c>
      <c r="CB7" s="38">
        <v>374.58</v>
      </c>
      <c r="CC7" s="38">
        <v>315.97000000000003</v>
      </c>
      <c r="CD7" s="38">
        <v>271.12</v>
      </c>
      <c r="CE7" s="38">
        <v>662.53</v>
      </c>
      <c r="CF7" s="38">
        <v>442.04</v>
      </c>
      <c r="CG7" s="38">
        <v>276.93</v>
      </c>
      <c r="CH7" s="38">
        <v>283.73</v>
      </c>
      <c r="CI7" s="38">
        <v>287.57</v>
      </c>
      <c r="CJ7" s="38">
        <v>286.86</v>
      </c>
      <c r="CK7" s="38">
        <v>287.91000000000003</v>
      </c>
      <c r="CL7" s="38">
        <v>270.94</v>
      </c>
      <c r="CM7" s="38">
        <v>62.07</v>
      </c>
      <c r="CN7" s="38">
        <v>62.07</v>
      </c>
      <c r="CO7" s="38">
        <v>58.62</v>
      </c>
      <c r="CP7" s="38">
        <v>51.72</v>
      </c>
      <c r="CQ7" s="38">
        <v>48.28</v>
      </c>
      <c r="CR7" s="38">
        <v>59.08</v>
      </c>
      <c r="CS7" s="38">
        <v>58.25</v>
      </c>
      <c r="CT7" s="38">
        <v>61.55</v>
      </c>
      <c r="CU7" s="38">
        <v>57.22</v>
      </c>
      <c r="CV7" s="38">
        <v>54.93</v>
      </c>
      <c r="CW7" s="38">
        <v>57.8</v>
      </c>
      <c r="CX7" s="38">
        <v>96.59</v>
      </c>
      <c r="CY7" s="38">
        <v>96.59</v>
      </c>
      <c r="CZ7" s="38">
        <v>96.51</v>
      </c>
      <c r="DA7" s="38">
        <v>96.43</v>
      </c>
      <c r="DB7" s="38">
        <v>96.25</v>
      </c>
      <c r="DC7" s="38">
        <v>77.12</v>
      </c>
      <c r="DD7" s="38">
        <v>68.150000000000006</v>
      </c>
      <c r="DE7" s="38">
        <v>67.489999999999995</v>
      </c>
      <c r="DF7" s="38">
        <v>67.290000000000006</v>
      </c>
      <c r="DG7" s="38">
        <v>65.569999999999993</v>
      </c>
      <c r="DH7" s="38">
        <v>78.900000000000006</v>
      </c>
      <c r="DI7" s="38">
        <v>19.39</v>
      </c>
      <c r="DJ7" s="38">
        <v>22.67</v>
      </c>
      <c r="DK7" s="38">
        <v>25.95</v>
      </c>
      <c r="DL7" s="38">
        <v>29.24</v>
      </c>
      <c r="DM7" s="38">
        <v>32.520000000000003</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2020-03-04T05:21:05Z</cp:lastPrinted>
  <dcterms:created xsi:type="dcterms:W3CDTF">2019-12-05T04:57:25Z</dcterms:created>
  <dcterms:modified xsi:type="dcterms:W3CDTF">2020-03-04T05:21:10Z</dcterms:modified>
  <cp:category/>
</cp:coreProperties>
</file>