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217005\Desktop\"/>
    </mc:Choice>
  </mc:AlternateContent>
  <workbookProtection workbookAlgorithmName="SHA-512" workbookHashValue="7WkTkXkbO5UJwXWvUCA12JL5T/AIdEF+wGAaXeLnBlJ1cl94q15uMSSuPLosG+SycCz5X2dE9FnkweUkcjWMEQ==" workbookSaltValue="7XCDkOa+U+Vovegs/lvpQw==" workbookSpinCount="100000" lockStructure="1"/>
  <bookViews>
    <workbookView xWindow="0" yWindow="0" windowWidth="1536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<sst xmlns="http://schemas.openxmlformats.org/spreadsheetml/2006/main" count="220" uniqueCount="107">
  <si>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</si>
  <si>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</si>
  <si>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</si>
  <si>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</si>
  <si>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</si>
  <si>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</si>
  <si>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</si>
  <si>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</si>
  <si>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</si>
  <si>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</si>
  <si>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</si>
  <si>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</si>
  <si>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</si>
  <si>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</si>
  <si>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</si>
  <si>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</si>
  <si>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</si>
  <si>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</si>
  <si>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</si>
  <si>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</si>
  <si>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</si>
  <si>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</si>
  <si>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</si>
  <si>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</si>
  <si>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</si>
  <si>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</si>
  <si>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</si>
  <si>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</si>
  <si>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</si>
  <si>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</si>
  <si>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</si>
  <si>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</si>
  <si>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</si>
  <si>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</si>
  <si>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</si>
  <si>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</si>
  <si>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</si>
  <si>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</si>
  <si>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</si>
  <si>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</si>
  <si>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</si>
  <si>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</si>
  <si>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</si>
  <si>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</si>
  <si>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</si>
  <si>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</si>
  <si>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</si>
  <si>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</si>
  <si>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</si>
  <si>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</si>
  <si>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</si>
  <si>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</si>
  <si>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</si>
  <si>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</si>
  <si>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</si>
  <si>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</si>
  <si>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</si>
  <si>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</si>
  <si>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</si>
  <si>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</si>
  <si>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</si>
  <si>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</si>
  <si>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</si>
  <si>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</si>
  <si>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</si>
  <si>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</si>
  <si>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</si>
  <si>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</si>
  <si>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</si>
  <si>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</si>
  <si>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</si>
  <si>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</si>
  <si>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</si>
  <si>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</si>
  <si>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</si>
  <si>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</si>
  <si>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</si>
  <si>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</si>
  <si>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</si>
  <si>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</si>
  <si>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</si>
  <si>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</si>
  <si>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</si>
  <si>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</si>
  <si>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</si>
  <si>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</si>
  <si>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</si>
  <si>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</si>
  <si>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</si>
  <si>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</si>
  <si>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</si>
  <si>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</si>
  <si>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</si>
  <si>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</si>
  <si>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</si>
  <si>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</si>
  <si>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</si>
  <si>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</si>
  <si>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</si>
  <si>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</si>
  <si>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</si>
  <si>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</si>
  <si>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</si>
  <si>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</si>
  <si>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流動比率及び料金回収率はそれぞれ100％を超えており、概ね健全な経営状況にあるといえる。しかしながら、給水人口の減少及び節水機器等の普及による水需要の減少と施設の更新需要の増加により、今後の経営状況は一層厳しさを増すものと見込まれる。このため、官民連携や広域化等による経営改革・合理化を推進するとともに、アセットマネジメント等の分析結果を踏まえた更新計画に基づき、施設及び管路の更新を実施していく必要がある。なお、経営戦略は令和２年度中に策定予定である。</t>
    <rPh sb="0" eb="2">
      <t>ケイジョウ</t>
    </rPh>
    <rPh sb="2" eb="4">
      <t>シュウシ</t>
    </rPh>
    <rPh sb="4" eb="6">
      <t>ヒリツ</t>
    </rPh>
    <rPh sb="7" eb="9">
      <t>リュウドウ</t>
    </rPh>
    <rPh sb="9" eb="11">
      <t>ヒリツ</t>
    </rPh>
    <rPh sb="11" eb="12">
      <t>オヨ</t>
    </rPh>
    <rPh sb="13" eb="15">
      <t>リョウキン</t>
    </rPh>
    <rPh sb="15" eb="17">
      <t>カイシュウ</t>
    </rPh>
    <rPh sb="17" eb="18">
      <t>リツ</t>
    </rPh>
    <rPh sb="28" eb="29">
      <t>コ</t>
    </rPh>
    <rPh sb="34" eb="35">
      <t>オオム</t>
    </rPh>
    <rPh sb="36" eb="38">
      <t>ケンゼン</t>
    </rPh>
    <rPh sb="39" eb="41">
      <t>ケイエイ</t>
    </rPh>
    <rPh sb="41" eb="43">
      <t>ジョウキョウ</t>
    </rPh>
    <rPh sb="58" eb="60">
      <t>キュウスイ</t>
    </rPh>
    <rPh sb="60" eb="62">
      <t>ジンコウ</t>
    </rPh>
    <rPh sb="63" eb="65">
      <t>ゲンショウ</t>
    </rPh>
    <rPh sb="65" eb="66">
      <t>オヨ</t>
    </rPh>
    <rPh sb="67" eb="69">
      <t>セッスイ</t>
    </rPh>
    <rPh sb="69" eb="71">
      <t>キキ</t>
    </rPh>
    <rPh sb="71" eb="72">
      <t>トウ</t>
    </rPh>
    <rPh sb="73" eb="75">
      <t>フキュウ</t>
    </rPh>
    <rPh sb="78" eb="79">
      <t>ミズ</t>
    </rPh>
    <rPh sb="79" eb="81">
      <t>ジュヨウ</t>
    </rPh>
    <rPh sb="82" eb="84">
      <t>ゲンショウ</t>
    </rPh>
    <rPh sb="85" eb="87">
      <t>シセツ</t>
    </rPh>
    <rPh sb="88" eb="90">
      <t>コウシン</t>
    </rPh>
    <rPh sb="90" eb="92">
      <t>ジュヨウ</t>
    </rPh>
    <rPh sb="93" eb="95">
      <t>ゾウカ</t>
    </rPh>
    <rPh sb="99" eb="101">
      <t>コンゴ</t>
    </rPh>
    <rPh sb="102" eb="104">
      <t>ケイエイ</t>
    </rPh>
    <rPh sb="104" eb="106">
      <t>ジョウキョウ</t>
    </rPh>
    <rPh sb="107" eb="109">
      <t>イッソウ</t>
    </rPh>
    <rPh sb="109" eb="110">
      <t>キビ</t>
    </rPh>
    <rPh sb="113" eb="114">
      <t>マ</t>
    </rPh>
    <rPh sb="118" eb="120">
      <t>ミコ</t>
    </rPh>
    <rPh sb="129" eb="131">
      <t>カンミン</t>
    </rPh>
    <rPh sb="131" eb="133">
      <t>レンケイ</t>
    </rPh>
    <rPh sb="134" eb="137">
      <t>コウイキカ</t>
    </rPh>
    <rPh sb="137" eb="138">
      <t>トウ</t>
    </rPh>
    <rPh sb="141" eb="143">
      <t>ケイエイ</t>
    </rPh>
    <rPh sb="143" eb="145">
      <t>カイカク</t>
    </rPh>
    <rPh sb="146" eb="149">
      <t>ゴウリカ</t>
    </rPh>
    <rPh sb="150" eb="152">
      <t>スイシン</t>
    </rPh>
    <rPh sb="169" eb="170">
      <t>トウ</t>
    </rPh>
    <rPh sb="171" eb="173">
      <t>ブンセキ</t>
    </rPh>
    <rPh sb="173" eb="175">
      <t>ケッカ</t>
    </rPh>
    <rPh sb="176" eb="177">
      <t>フ</t>
    </rPh>
    <rPh sb="180" eb="182">
      <t>コウシン</t>
    </rPh>
    <rPh sb="182" eb="184">
      <t>ケイカク</t>
    </rPh>
    <rPh sb="185" eb="186">
      <t>モト</t>
    </rPh>
    <rPh sb="189" eb="191">
      <t>シセツ</t>
    </rPh>
    <rPh sb="191" eb="192">
      <t>オヨ</t>
    </rPh>
    <rPh sb="193" eb="195">
      <t>カンロ</t>
    </rPh>
    <rPh sb="196" eb="198">
      <t>コウシン</t>
    </rPh>
    <rPh sb="199" eb="201">
      <t>ジッシ</t>
    </rPh>
    <rPh sb="205" eb="207">
      <t>ヒツヨウ</t>
    </rPh>
    <rPh sb="214" eb="216">
      <t>ケイエイ</t>
    </rPh>
    <rPh sb="216" eb="218">
      <t>センリャク</t>
    </rPh>
    <rPh sb="219" eb="221">
      <t>レイワ</t>
    </rPh>
    <rPh sb="222" eb="224">
      <t>ネンド</t>
    </rPh>
    <rPh sb="224" eb="225">
      <t>チュウ</t>
    </rPh>
    <rPh sb="226" eb="228">
      <t>サクテイ</t>
    </rPh>
    <rPh sb="228" eb="230">
      <t>ヨテイ</t>
    </rPh>
    <phoneticPr fontId="4"/>
  </si>
  <si>
    <r>
      <t>①経常収益は増加し、かつ受水費及び支払利息等の経常費用は減少したため、経常収支比率は上昇した。全国平均・類似団体平均値よりも高い。
②累積欠損金は発生していない。
③</t>
    </r>
    <r>
      <rPr>
        <sz val="11"/>
        <rFont val="ＭＳ ゴシック"/>
        <family val="3"/>
        <charset val="128"/>
      </rPr>
      <t>流動資産の増加率が流動負債の増加率を上回ったため、流動比率は上昇した。全国・類似団体平均値よりも低い値であるが、基準となる100％を上回っており、短期的な債務に対する支払能力に支障はない。</t>
    </r>
    <r>
      <rPr>
        <sz val="11"/>
        <color theme="1"/>
        <rFont val="ＭＳ ゴシック"/>
        <family val="3"/>
        <charset val="128"/>
      </rPr>
      <t xml:space="preserve">
④近年の企業債借入額の抑制により企業債残高は減少しつつあるが、給水収益も減少しているため、企業債残高対給水収益比率は上昇した。全国・類似団体平均値よりも高い値であり、今後も企業債借入額の抑制等に努める必要がある。
⑤料金回収率は100％を上回っており、費用を料金収入で賄っている。
⑥受水費等の減少により給水原価は減少したものの、全国・類似団体平均値よりも高い。受水団体は、費用に占める受水費の割合が高いことが主な原因である。
⑦年間配水量の減少により施設利用率は低下したが、全国・類似団体平均値よりも高い値である。今後の水需要予測に基づき、適切な施設規模を検討する必要がある。
⑧寒波による給水管の破裂等の漏水事例が頻発した前年度と比較し、有収率は上昇した。今後も漏水防止対策等を進め有収率の向上に努める必要がある。</t>
    </r>
    <rPh sb="1" eb="3">
      <t>ケイジョウ</t>
    </rPh>
    <rPh sb="3" eb="5">
      <t>シュウエキ</t>
    </rPh>
    <rPh sb="6" eb="8">
      <t>ゾウカ</t>
    </rPh>
    <rPh sb="12" eb="14">
      <t>ジュスイ</t>
    </rPh>
    <rPh sb="14" eb="15">
      <t>ヒ</t>
    </rPh>
    <rPh sb="15" eb="16">
      <t>オヨ</t>
    </rPh>
    <rPh sb="17" eb="19">
      <t>シハラ</t>
    </rPh>
    <rPh sb="19" eb="21">
      <t>リソク</t>
    </rPh>
    <rPh sb="21" eb="22">
      <t>トウ</t>
    </rPh>
    <rPh sb="23" eb="25">
      <t>ケイジョウ</t>
    </rPh>
    <rPh sb="25" eb="27">
      <t>ヒヨウ</t>
    </rPh>
    <rPh sb="28" eb="30">
      <t>ゲンショウ</t>
    </rPh>
    <rPh sb="35" eb="37">
      <t>ケイジョウ</t>
    </rPh>
    <rPh sb="37" eb="39">
      <t>シュウシ</t>
    </rPh>
    <rPh sb="39" eb="41">
      <t>ヒリツ</t>
    </rPh>
    <rPh sb="42" eb="44">
      <t>ジョウショウ</t>
    </rPh>
    <rPh sb="47" eb="49">
      <t>ゼンコク</t>
    </rPh>
    <rPh sb="49" eb="51">
      <t>ヘイキン</t>
    </rPh>
    <rPh sb="52" eb="54">
      <t>ルイジ</t>
    </rPh>
    <rPh sb="54" eb="56">
      <t>ダンタイ</t>
    </rPh>
    <rPh sb="56" eb="58">
      <t>ヘイキン</t>
    </rPh>
    <rPh sb="58" eb="59">
      <t>チ</t>
    </rPh>
    <rPh sb="62" eb="63">
      <t>タカ</t>
    </rPh>
    <rPh sb="67" eb="69">
      <t>ルイセキ</t>
    </rPh>
    <rPh sb="69" eb="71">
      <t>ケッソン</t>
    </rPh>
    <rPh sb="71" eb="72">
      <t>キン</t>
    </rPh>
    <rPh sb="73" eb="75">
      <t>ハッセイ</t>
    </rPh>
    <rPh sb="83" eb="85">
      <t>リュウドウ</t>
    </rPh>
    <rPh sb="85" eb="87">
      <t>シサン</t>
    </rPh>
    <rPh sb="88" eb="90">
      <t>ゾウカ</t>
    </rPh>
    <rPh sb="90" eb="91">
      <t>リツ</t>
    </rPh>
    <rPh sb="92" eb="94">
      <t>リュウドウ</t>
    </rPh>
    <rPh sb="94" eb="96">
      <t>フサイ</t>
    </rPh>
    <rPh sb="97" eb="99">
      <t>ゾウカ</t>
    </rPh>
    <rPh sb="99" eb="100">
      <t>リツ</t>
    </rPh>
    <rPh sb="101" eb="103">
      <t>ウワマワ</t>
    </rPh>
    <rPh sb="108" eb="110">
      <t>リュウドウ</t>
    </rPh>
    <rPh sb="110" eb="112">
      <t>ヒリツ</t>
    </rPh>
    <rPh sb="113" eb="115">
      <t>ジョウショウ</t>
    </rPh>
    <rPh sb="118" eb="120">
      <t>ゼンコク</t>
    </rPh>
    <rPh sb="121" eb="123">
      <t>ルイジ</t>
    </rPh>
    <rPh sb="123" eb="125">
      <t>ダンタイ</t>
    </rPh>
    <rPh sb="125" eb="127">
      <t>ヘイキン</t>
    </rPh>
    <rPh sb="127" eb="128">
      <t>チ</t>
    </rPh>
    <rPh sb="131" eb="132">
      <t>ヒク</t>
    </rPh>
    <rPh sb="133" eb="134">
      <t>アタイ</t>
    </rPh>
    <rPh sb="139" eb="141">
      <t>キジュン</t>
    </rPh>
    <rPh sb="149" eb="151">
      <t>ウワマワ</t>
    </rPh>
    <rPh sb="156" eb="158">
      <t>タンキ</t>
    </rPh>
    <rPh sb="158" eb="159">
      <t>テキ</t>
    </rPh>
    <rPh sb="160" eb="162">
      <t>サイム</t>
    </rPh>
    <rPh sb="163" eb="164">
      <t>タイ</t>
    </rPh>
    <rPh sb="166" eb="168">
      <t>シハラ</t>
    </rPh>
    <rPh sb="168" eb="170">
      <t>ノウリョク</t>
    </rPh>
    <rPh sb="171" eb="173">
      <t>シショウ</t>
    </rPh>
    <rPh sb="179" eb="181">
      <t>キンネン</t>
    </rPh>
    <rPh sb="182" eb="184">
      <t>キギョウ</t>
    </rPh>
    <rPh sb="184" eb="185">
      <t>サイ</t>
    </rPh>
    <rPh sb="185" eb="187">
      <t>カリイレ</t>
    </rPh>
    <rPh sb="187" eb="188">
      <t>ガク</t>
    </rPh>
    <rPh sb="189" eb="191">
      <t>ヨクセイ</t>
    </rPh>
    <rPh sb="194" eb="196">
      <t>キギョウ</t>
    </rPh>
    <rPh sb="196" eb="197">
      <t>サイ</t>
    </rPh>
    <rPh sb="197" eb="199">
      <t>ザンダカ</t>
    </rPh>
    <rPh sb="200" eb="202">
      <t>ゲンショウ</t>
    </rPh>
    <rPh sb="209" eb="211">
      <t>キュウスイ</t>
    </rPh>
    <rPh sb="211" eb="213">
      <t>シュウエキ</t>
    </rPh>
    <rPh sb="214" eb="216">
      <t>ゲンショウ</t>
    </rPh>
    <rPh sb="223" eb="225">
      <t>キギョウ</t>
    </rPh>
    <rPh sb="225" eb="226">
      <t>サイ</t>
    </rPh>
    <rPh sb="226" eb="228">
      <t>ザンダカ</t>
    </rPh>
    <rPh sb="228" eb="229">
      <t>タイ</t>
    </rPh>
    <rPh sb="229" eb="231">
      <t>キュウスイ</t>
    </rPh>
    <rPh sb="231" eb="233">
      <t>シュウエキ</t>
    </rPh>
    <rPh sb="233" eb="235">
      <t>ヒリツ</t>
    </rPh>
    <rPh sb="236" eb="238">
      <t>ジョウショウ</t>
    </rPh>
    <rPh sb="241" eb="243">
      <t>ゼンコク</t>
    </rPh>
    <rPh sb="244" eb="246">
      <t>ルイジ</t>
    </rPh>
    <rPh sb="246" eb="248">
      <t>ダンタイ</t>
    </rPh>
    <rPh sb="248" eb="250">
      <t>ヘイキン</t>
    </rPh>
    <rPh sb="250" eb="251">
      <t>チ</t>
    </rPh>
    <rPh sb="254" eb="255">
      <t>タカ</t>
    </rPh>
    <rPh sb="256" eb="257">
      <t>アタイ</t>
    </rPh>
    <rPh sb="261" eb="263">
      <t>コンゴ</t>
    </rPh>
    <rPh sb="264" eb="266">
      <t>キギョウ</t>
    </rPh>
    <rPh sb="266" eb="267">
      <t>サイ</t>
    </rPh>
    <rPh sb="267" eb="269">
      <t>カリイレ</t>
    </rPh>
    <rPh sb="269" eb="270">
      <t>ガク</t>
    </rPh>
    <rPh sb="271" eb="273">
      <t>ヨクセイ</t>
    </rPh>
    <rPh sb="273" eb="274">
      <t>トウ</t>
    </rPh>
    <rPh sb="275" eb="276">
      <t>ツト</t>
    </rPh>
    <rPh sb="278" eb="280">
      <t>ヒツヨウ</t>
    </rPh>
    <rPh sb="286" eb="288">
      <t>リョウキン</t>
    </rPh>
    <rPh sb="288" eb="290">
      <t>カイシュウ</t>
    </rPh>
    <rPh sb="290" eb="291">
      <t>リツ</t>
    </rPh>
    <rPh sb="297" eb="299">
      <t>ウワマワ</t>
    </rPh>
    <rPh sb="304" eb="306">
      <t>ヒヨウ</t>
    </rPh>
    <rPh sb="307" eb="309">
      <t>リョウキン</t>
    </rPh>
    <rPh sb="309" eb="311">
      <t>シュウニュウ</t>
    </rPh>
    <rPh sb="312" eb="313">
      <t>マカナ</t>
    </rPh>
    <rPh sb="320" eb="322">
      <t>ジュスイ</t>
    </rPh>
    <rPh sb="322" eb="323">
      <t>ヒ</t>
    </rPh>
    <rPh sb="323" eb="324">
      <t>トウ</t>
    </rPh>
    <rPh sb="325" eb="327">
      <t>ゲンショウ</t>
    </rPh>
    <rPh sb="330" eb="332">
      <t>キュウスイ</t>
    </rPh>
    <rPh sb="332" eb="334">
      <t>ゲンカ</t>
    </rPh>
    <rPh sb="335" eb="337">
      <t>ゲンショウ</t>
    </rPh>
    <rPh sb="343" eb="345">
      <t>ゼンコク</t>
    </rPh>
    <rPh sb="346" eb="348">
      <t>ルイジ</t>
    </rPh>
    <rPh sb="348" eb="350">
      <t>ダンタイ</t>
    </rPh>
    <rPh sb="350" eb="352">
      <t>ヘイキン</t>
    </rPh>
    <rPh sb="352" eb="353">
      <t>チ</t>
    </rPh>
    <rPh sb="356" eb="357">
      <t>タカ</t>
    </rPh>
    <rPh sb="383" eb="384">
      <t>オモ</t>
    </rPh>
    <rPh sb="385" eb="387">
      <t>ゲンイン</t>
    </rPh>
    <rPh sb="393" eb="395">
      <t>ネンカン</t>
    </rPh>
    <rPh sb="395" eb="396">
      <t>ハイ</t>
    </rPh>
    <rPh sb="396" eb="398">
      <t>スイリョウ</t>
    </rPh>
    <rPh sb="399" eb="401">
      <t>ゲンショウ</t>
    </rPh>
    <rPh sb="404" eb="406">
      <t>シセツ</t>
    </rPh>
    <rPh sb="406" eb="408">
      <t>リヨウ</t>
    </rPh>
    <rPh sb="408" eb="409">
      <t>リツ</t>
    </rPh>
    <rPh sb="410" eb="412">
      <t>テイカ</t>
    </rPh>
    <rPh sb="416" eb="418">
      <t>ゼンコク</t>
    </rPh>
    <rPh sb="419" eb="421">
      <t>ルイジ</t>
    </rPh>
    <rPh sb="421" eb="423">
      <t>ダンタイ</t>
    </rPh>
    <rPh sb="423" eb="425">
      <t>ヘイキン</t>
    </rPh>
    <rPh sb="425" eb="426">
      <t>チ</t>
    </rPh>
    <rPh sb="429" eb="430">
      <t>タカ</t>
    </rPh>
    <rPh sb="431" eb="432">
      <t>アタイ</t>
    </rPh>
    <rPh sb="436" eb="438">
      <t>コンゴ</t>
    </rPh>
    <rPh sb="439" eb="440">
      <t>ミズ</t>
    </rPh>
    <rPh sb="440" eb="442">
      <t>ジュヨウ</t>
    </rPh>
    <rPh sb="442" eb="444">
      <t>ヨソク</t>
    </rPh>
    <rPh sb="445" eb="446">
      <t>モト</t>
    </rPh>
    <rPh sb="449" eb="451">
      <t>テキセツ</t>
    </rPh>
    <rPh sb="452" eb="454">
      <t>シセツ</t>
    </rPh>
    <rPh sb="454" eb="456">
      <t>キボ</t>
    </rPh>
    <rPh sb="457" eb="459">
      <t>ケントウ</t>
    </rPh>
    <rPh sb="461" eb="463">
      <t>ヒツヨウ</t>
    </rPh>
    <rPh sb="469" eb="471">
      <t>カンパ</t>
    </rPh>
    <rPh sb="474" eb="477">
      <t>キュウスイカン</t>
    </rPh>
    <rPh sb="478" eb="480">
      <t>ハレツ</t>
    </rPh>
    <rPh sb="480" eb="481">
      <t>トウ</t>
    </rPh>
    <rPh sb="482" eb="484">
      <t>ロウスイ</t>
    </rPh>
    <rPh sb="484" eb="486">
      <t>ジレイ</t>
    </rPh>
    <rPh sb="487" eb="489">
      <t>ヒンパツ</t>
    </rPh>
    <rPh sb="491" eb="492">
      <t>ゼン</t>
    </rPh>
    <rPh sb="492" eb="493">
      <t>ネン</t>
    </rPh>
    <rPh sb="493" eb="494">
      <t>ド</t>
    </rPh>
    <rPh sb="495" eb="497">
      <t>ヒカク</t>
    </rPh>
    <rPh sb="499" eb="501">
      <t>ユウシュウ</t>
    </rPh>
    <rPh sb="501" eb="502">
      <t>リツ</t>
    </rPh>
    <rPh sb="503" eb="505">
      <t>ジョウショウ</t>
    </rPh>
    <rPh sb="508" eb="510">
      <t>コンゴ</t>
    </rPh>
    <rPh sb="511" eb="513">
      <t>ロウスイ</t>
    </rPh>
    <rPh sb="513" eb="515">
      <t>ボウシ</t>
    </rPh>
    <rPh sb="515" eb="517">
      <t>タイサク</t>
    </rPh>
    <rPh sb="517" eb="518">
      <t>トウ</t>
    </rPh>
    <rPh sb="519" eb="520">
      <t>スス</t>
    </rPh>
    <rPh sb="521" eb="524">
      <t>ユウシュウリツ</t>
    </rPh>
    <rPh sb="525" eb="527">
      <t>コウジョウ</t>
    </rPh>
    <rPh sb="528" eb="529">
      <t>ツト</t>
    </rPh>
    <rPh sb="531" eb="533">
      <t>ヒツヨウ</t>
    </rPh>
    <phoneticPr fontId="4"/>
  </si>
  <si>
    <t>①有形固定資産減価償却率は、全国・類似団体平均値と同程度であるが、年々上昇傾向にあり、老朽化した施設の計画的な更新が必要である。
②管路経年化率は全国・類似団体平均値よりも高く、年々上昇傾向にある。法定耐用年数に捉われず、管路の老朽度を見極め、管路の長寿命化及び耐震化と併せて計画的な更新に努める必要がある。
③前年度と比較し、基幹管路の新規布設事業を優先したため、管路更新率は低下した。全国平均値よりも高い値であるものの、類似団体平均値よりも低い値である。現在実施中のアセットマネジメント（資産管理）をもとに中長期的な投資・財政試算を行い、管路の長寿命化及び耐震化など計画的な更新に努める必要がある。</t>
    <rPh sb="1" eb="3">
      <t>ユウケイ</t>
    </rPh>
    <rPh sb="3" eb="5">
      <t>コテイ</t>
    </rPh>
    <rPh sb="5" eb="7">
      <t>シサン</t>
    </rPh>
    <rPh sb="7" eb="9">
      <t>ゲンカ</t>
    </rPh>
    <rPh sb="9" eb="11">
      <t>ショウキャク</t>
    </rPh>
    <rPh sb="11" eb="12">
      <t>リツ</t>
    </rPh>
    <rPh sb="14" eb="16">
      <t>ゼンコク</t>
    </rPh>
    <rPh sb="17" eb="19">
      <t>ルイジ</t>
    </rPh>
    <rPh sb="19" eb="21">
      <t>ダンタイ</t>
    </rPh>
    <rPh sb="21" eb="23">
      <t>ヘイキン</t>
    </rPh>
    <rPh sb="23" eb="24">
      <t>チ</t>
    </rPh>
    <rPh sb="25" eb="28">
      <t>ドウテイド</t>
    </rPh>
    <rPh sb="33" eb="35">
      <t>ネンネン</t>
    </rPh>
    <rPh sb="35" eb="37">
      <t>ジョウショウ</t>
    </rPh>
    <rPh sb="37" eb="39">
      <t>ケイコウ</t>
    </rPh>
    <rPh sb="43" eb="46">
      <t>ロウキュウカ</t>
    </rPh>
    <rPh sb="48" eb="50">
      <t>シセツ</t>
    </rPh>
    <rPh sb="51" eb="53">
      <t>ケイカク</t>
    </rPh>
    <rPh sb="53" eb="54">
      <t>テキ</t>
    </rPh>
    <rPh sb="55" eb="57">
      <t>コウシン</t>
    </rPh>
    <rPh sb="58" eb="60">
      <t>ヒツヨウ</t>
    </rPh>
    <rPh sb="66" eb="68">
      <t>カンロ</t>
    </rPh>
    <rPh sb="68" eb="71">
      <t>ケイネンカ</t>
    </rPh>
    <rPh sb="71" eb="72">
      <t>リツ</t>
    </rPh>
    <rPh sb="73" eb="75">
      <t>ゼンコク</t>
    </rPh>
    <rPh sb="76" eb="78">
      <t>ルイジ</t>
    </rPh>
    <rPh sb="78" eb="80">
      <t>ダンタイ</t>
    </rPh>
    <rPh sb="80" eb="82">
      <t>ヘイキン</t>
    </rPh>
    <rPh sb="82" eb="83">
      <t>チ</t>
    </rPh>
    <rPh sb="86" eb="87">
      <t>タカ</t>
    </rPh>
    <rPh sb="89" eb="91">
      <t>ネンネン</t>
    </rPh>
    <rPh sb="91" eb="93">
      <t>ジョウショウ</t>
    </rPh>
    <rPh sb="93" eb="95">
      <t>ケイコウ</t>
    </rPh>
    <rPh sb="99" eb="101">
      <t>ホウテイ</t>
    </rPh>
    <rPh sb="101" eb="103">
      <t>タイヨウ</t>
    </rPh>
    <rPh sb="103" eb="105">
      <t>ネンスウ</t>
    </rPh>
    <rPh sb="106" eb="107">
      <t>トラ</t>
    </rPh>
    <rPh sb="111" eb="113">
      <t>カンロ</t>
    </rPh>
    <rPh sb="114" eb="116">
      <t>ロウキュウ</t>
    </rPh>
    <rPh sb="116" eb="117">
      <t>ド</t>
    </rPh>
    <rPh sb="118" eb="120">
      <t>ミキワ</t>
    </rPh>
    <rPh sb="122" eb="124">
      <t>カンロ</t>
    </rPh>
    <rPh sb="125" eb="129">
      <t>チョウジュミョウカ</t>
    </rPh>
    <rPh sb="129" eb="130">
      <t>オヨ</t>
    </rPh>
    <rPh sb="131" eb="134">
      <t>タイシンカ</t>
    </rPh>
    <rPh sb="135" eb="136">
      <t>アワ</t>
    </rPh>
    <rPh sb="138" eb="141">
      <t>ケイカクテキ</t>
    </rPh>
    <rPh sb="142" eb="144">
      <t>コウシン</t>
    </rPh>
    <rPh sb="145" eb="146">
      <t>ツト</t>
    </rPh>
    <rPh sb="148" eb="150">
      <t>ヒツヨウ</t>
    </rPh>
    <rPh sb="156" eb="159">
      <t>ゼンネンド</t>
    </rPh>
    <rPh sb="160" eb="162">
      <t>ヒカク</t>
    </rPh>
    <rPh sb="164" eb="166">
      <t>キカン</t>
    </rPh>
    <rPh sb="166" eb="168">
      <t>カンロ</t>
    </rPh>
    <rPh sb="169" eb="171">
      <t>シンキ</t>
    </rPh>
    <rPh sb="171" eb="173">
      <t>フセツ</t>
    </rPh>
    <rPh sb="173" eb="175">
      <t>ジギョウ</t>
    </rPh>
    <rPh sb="176" eb="178">
      <t>ユウセン</t>
    </rPh>
    <rPh sb="183" eb="185">
      <t>カンロ</t>
    </rPh>
    <rPh sb="185" eb="187">
      <t>コウシン</t>
    </rPh>
    <rPh sb="187" eb="188">
      <t>リツ</t>
    </rPh>
    <rPh sb="189" eb="191">
      <t>テイカ</t>
    </rPh>
    <rPh sb="194" eb="196">
      <t>ゼンコク</t>
    </rPh>
    <rPh sb="196" eb="198">
      <t>ヘイキン</t>
    </rPh>
    <rPh sb="198" eb="199">
      <t>チ</t>
    </rPh>
    <rPh sb="202" eb="203">
      <t>タカ</t>
    </rPh>
    <rPh sb="204" eb="205">
      <t>アタイ</t>
    </rPh>
    <rPh sb="212" eb="214">
      <t>ルイジ</t>
    </rPh>
    <rPh sb="214" eb="216">
      <t>ダンタイ</t>
    </rPh>
    <rPh sb="216" eb="218">
      <t>ヘイキン</t>
    </rPh>
    <rPh sb="218" eb="219">
      <t>チ</t>
    </rPh>
    <rPh sb="222" eb="223">
      <t>ヒク</t>
    </rPh>
    <rPh sb="224" eb="225">
      <t>アタイ</t>
    </rPh>
    <rPh sb="229" eb="231">
      <t>ゲンザイ</t>
    </rPh>
    <rPh sb="231" eb="234">
      <t>ジッシチュウ</t>
    </rPh>
    <rPh sb="246" eb="248">
      <t>シサン</t>
    </rPh>
    <rPh sb="248" eb="250">
      <t>カンリ</t>
    </rPh>
    <rPh sb="255" eb="258">
      <t>チュウチョウキ</t>
    </rPh>
    <rPh sb="258" eb="259">
      <t>テキ</t>
    </rPh>
    <rPh sb="260" eb="262">
      <t>トウシ</t>
    </rPh>
    <rPh sb="263" eb="265">
      <t>ザイセイ</t>
    </rPh>
    <rPh sb="265" eb="267">
      <t>シサン</t>
    </rPh>
    <rPh sb="268" eb="269">
      <t>オコナ</t>
    </rPh>
    <rPh sb="271" eb="273">
      <t>カンロ</t>
    </rPh>
    <rPh sb="274" eb="278">
      <t>チョウジュミョウカ</t>
    </rPh>
    <rPh sb="278" eb="279">
      <t>オヨ</t>
    </rPh>
    <rPh sb="280" eb="283">
      <t>タイシンカ</t>
    </rPh>
    <rPh sb="285" eb="288">
      <t>ケイカクテキ</t>
    </rPh>
    <rPh sb="289" eb="291">
      <t>コウシン</t>
    </rPh>
    <rPh sb="292" eb="293">
      <t>ツト</t>
    </rPh>
    <rPh sb="295" eb="2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</si>
</sst>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0.79</c:v>
                </c:pt>
                <c:pt idx="1">
                  <c:v>1.64</c:v>
                </c:pt>
                <c:pt idx="2">
                  <c:v>0.87</c:v>
                </c:pt>
                <c:pt idx="3">
                  <c:v>1.04</c:v>
                </c:pt>
                <c:pt idx="4">
                  <c:v>0.75</c:v>
                </c:pt>
              </c:numCache>
            </c:numRef>
          </c:val>
          <c:extLst>
            <c:ext xmlns:c16="http://schemas.microsoft.com/office/drawing/2014/chart" uri="{C3380CC4-5D6E-409C-BE32-E72D297353CC}">
              <c16:uniqueId val="{00000000-B7E2-49F6-8011-648195E382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B7E2-49F6-8011-648195E382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66.790000000000006</c:v>
                </c:pt>
                <c:pt idx="1">
                  <c:v>64.260000000000005</c:v>
                </c:pt>
                <c:pt idx="2">
                  <c:v>64.38</c:v>
                </c:pt>
                <c:pt idx="3">
                  <c:v>65.959999999999994</c:v>
                </c:pt>
                <c:pt idx="4">
                  <c:v>64.069999999999993</c:v>
                </c:pt>
              </c:numCache>
            </c:numRef>
          </c:val>
          <c:extLst>
            <c:ext xmlns:c16="http://schemas.microsoft.com/office/drawing/2014/chart" uri="{C3380CC4-5D6E-409C-BE32-E72D297353CC}">
              <c16:uniqueId val="{00000000-F03D-4771-9FF1-262B43DC99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03D-4771-9FF1-262B43DC99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93.17</c:v>
                </c:pt>
                <c:pt idx="1">
                  <c:v>94.78</c:v>
                </c:pt>
                <c:pt idx="2">
                  <c:v>94.6</c:v>
                </c:pt>
                <c:pt idx="3">
                  <c:v>92.82</c:v>
                </c:pt>
                <c:pt idx="4">
                  <c:v>94.13</c:v>
                </c:pt>
              </c:numCache>
            </c:numRef>
          </c:val>
          <c:extLst>
            <c:ext xmlns:c16="http://schemas.microsoft.com/office/drawing/2014/chart" uri="{C3380CC4-5D6E-409C-BE32-E72D297353CC}">
              <c16:uniqueId val="{00000000-43F1-464C-91C8-80A54AF473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3F1-464C-91C8-80A54AF473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109.66</c:v>
                </c:pt>
                <c:pt idx="1">
                  <c:v>112.22</c:v>
                </c:pt>
                <c:pt idx="2">
                  <c:v>110.18</c:v>
                </c:pt>
                <c:pt idx="3">
                  <c:v>112.07</c:v>
                </c:pt>
                <c:pt idx="4">
                  <c:v>115.27</c:v>
                </c:pt>
              </c:numCache>
            </c:numRef>
          </c:val>
          <c:extLst>
            <c:ext xmlns:c16="http://schemas.microsoft.com/office/drawing/2014/chart" uri="{C3380CC4-5D6E-409C-BE32-E72D297353CC}">
              <c16:uniqueId val="{00000000-1774-49EB-B0F4-B83B3E3575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774-49EB-B0F4-B83B3E3575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45.83</c:v>
                </c:pt>
                <c:pt idx="1">
                  <c:v>46.83</c:v>
                </c:pt>
                <c:pt idx="2">
                  <c:v>46.86</c:v>
                </c:pt>
                <c:pt idx="3">
                  <c:v>47.58</c:v>
                </c:pt>
                <c:pt idx="4">
                  <c:v>48.21</c:v>
                </c:pt>
              </c:numCache>
            </c:numRef>
          </c:val>
          <c:extLst>
            <c:ext xmlns:c16="http://schemas.microsoft.com/office/drawing/2014/chart" uri="{C3380CC4-5D6E-409C-BE32-E72D297353CC}">
              <c16:uniqueId val="{00000000-B9DD-40C2-B1C0-F7315AE357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9DD-40C2-B1C0-F7315AE357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14.48</c:v>
                </c:pt>
                <c:pt idx="1">
                  <c:v>17.07</c:v>
                </c:pt>
                <c:pt idx="2">
                  <c:v>18.399999999999999</c:v>
                </c:pt>
                <c:pt idx="3">
                  <c:v>20.57</c:v>
                </c:pt>
                <c:pt idx="4">
                  <c:v>22.57</c:v>
                </c:pt>
              </c:numCache>
            </c:numRef>
          </c:val>
          <c:extLst>
            <c:ext xmlns:c16="http://schemas.microsoft.com/office/drawing/2014/chart" uri="{C3380CC4-5D6E-409C-BE32-E72D297353CC}">
              <c16:uniqueId val="{00000000-3A7B-4C29-B1A7-124E337F6A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A7B-4C29-B1A7-124E337F6A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B0-4F0F-8DBB-1F9BA7B3CD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97B0-4F0F-8DBB-1F9BA7B3CD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142.07</c:v>
                </c:pt>
                <c:pt idx="1">
                  <c:v>161.06</c:v>
                </c:pt>
                <c:pt idx="2">
                  <c:v>155.77000000000001</c:v>
                </c:pt>
                <c:pt idx="3">
                  <c:v>162.96</c:v>
                </c:pt>
                <c:pt idx="4">
                  <c:v>169.24</c:v>
                </c:pt>
              </c:numCache>
            </c:numRef>
          </c:val>
          <c:extLst>
            <c:ext xmlns:c16="http://schemas.microsoft.com/office/drawing/2014/chart" uri="{C3380CC4-5D6E-409C-BE32-E72D297353CC}">
              <c16:uniqueId val="{00000000-655A-4BB6-967B-7E668B1CDF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55A-4BB6-967B-7E668B1CDF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421.14</c:v>
                </c:pt>
                <c:pt idx="1">
                  <c:v>417.19</c:v>
                </c:pt>
                <c:pt idx="2">
                  <c:v>416.81</c:v>
                </c:pt>
                <c:pt idx="3">
                  <c:v>413.97</c:v>
                </c:pt>
                <c:pt idx="4">
                  <c:v>419.57</c:v>
                </c:pt>
              </c:numCache>
            </c:numRef>
          </c:val>
          <c:extLst>
            <c:ext xmlns:c16="http://schemas.microsoft.com/office/drawing/2014/chart" uri="{C3380CC4-5D6E-409C-BE32-E72D297353CC}">
              <c16:uniqueId val="{00000000-C358-4D3E-9AD3-5BBE96BA12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358-4D3E-9AD3-5BBE96BA12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104.08</c:v>
                </c:pt>
                <c:pt idx="1">
                  <c:v>106.58</c:v>
                </c:pt>
                <c:pt idx="2">
                  <c:v>104.69</c:v>
                </c:pt>
                <c:pt idx="3">
                  <c:v>106.33</c:v>
                </c:pt>
                <c:pt idx="4">
                  <c:v>107.71</c:v>
                </c:pt>
              </c:numCache>
            </c:numRef>
          </c:val>
          <c:extLst>
            <c:ext xmlns:c16="http://schemas.microsoft.com/office/drawing/2014/chart" uri="{C3380CC4-5D6E-409C-BE32-E72D297353CC}">
              <c16:uniqueId val="{00000000-E2F6-4821-9F2B-A587B1C52B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E2F6-4821-9F2B-A587B1C52B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179.07</c:v>
                </c:pt>
                <c:pt idx="1">
                  <c:v>175.18</c:v>
                </c:pt>
                <c:pt idx="2">
                  <c:v>178.46</c:v>
                </c:pt>
                <c:pt idx="3">
                  <c:v>175.96</c:v>
                </c:pt>
                <c:pt idx="4">
                  <c:v>173.93</c:v>
                </c:pt>
              </c:numCache>
            </c:numRef>
          </c:val>
          <c:extLst>
            <c:ext xmlns:c16="http://schemas.microsoft.com/office/drawing/2014/chart" uri="{C3380CC4-5D6E-409C-BE32-E72D297353CC}">
              <c16:uniqueId val="{00000000-F481-43CC-A075-7BE56A78F2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481-43CC-A075-7BE56A78F2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3" zoomScaleNormal="100" workbookViewId="0">
      <selection activeCell="BR93" sqref="BR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射水市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93084</v>
      </c>
      <c r="AM8" s="70"/>
      <c r="AN8" s="70"/>
      <c r="AO8" s="70"/>
      <c r="AP8" s="70"/>
      <c r="AQ8" s="70"/>
      <c r="AR8" s="70"/>
      <c r="AS8" s="70"/>
      <c r="AT8" s="66">
        <f>データ!$S$6</f>
        <v>109.43</v>
      </c>
      <c r="AU8" s="67"/>
      <c r="AV8" s="67"/>
      <c r="AW8" s="67"/>
      <c r="AX8" s="67"/>
      <c r="AY8" s="67"/>
      <c r="AZ8" s="67"/>
      <c r="BA8" s="67"/>
      <c r="BB8" s="69">
        <f>データ!$T$6</f>
        <v>850.63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56.47</v>
      </c>
      <c r="J10" s="67"/>
      <c r="K10" s="67"/>
      <c r="L10" s="67"/>
      <c r="M10" s="67"/>
      <c r="N10" s="67"/>
      <c r="O10" s="68"/>
      <c r="P10" s="69">
        <f>データ!$P$6</f>
        <v>99.08</v>
      </c>
      <c r="Q10" s="69"/>
      <c r="R10" s="69"/>
      <c r="S10" s="69"/>
      <c r="T10" s="69"/>
      <c r="U10" s="69"/>
      <c r="V10" s="69"/>
      <c r="W10" s="70">
        <f>データ!$Q$6</f>
        <v>3348</v>
      </c>
      <c r="X10" s="70"/>
      <c r="Y10" s="70"/>
      <c r="Z10" s="70"/>
      <c r="AA10" s="70"/>
      <c r="AB10" s="70"/>
      <c r="AC10" s="70"/>
      <c r="AD10" s="2"/>
      <c r="AE10" s="2"/>
      <c r="AF10" s="2"/>
      <c r="AG10" s="2"/>
      <c r="AH10" s="4"/>
      <c r="AI10" s="4"/>
      <c r="AJ10" s="4"/>
      <c r="AK10" s="4"/>
      <c r="AL10" s="70">
        <f>データ!$U$6</f>
        <v>92009</v>
      </c>
      <c r="AM10" s="70"/>
      <c r="AN10" s="70"/>
      <c r="AO10" s="70"/>
      <c r="AP10" s="70"/>
      <c r="AQ10" s="70"/>
      <c r="AR10" s="70"/>
      <c r="AS10" s="70"/>
      <c r="AT10" s="66">
        <f>データ!$V$6</f>
        <v>109.43</v>
      </c>
      <c r="AU10" s="67"/>
      <c r="AV10" s="67"/>
      <c r="AW10" s="67"/>
      <c r="AX10" s="67"/>
      <c r="AY10" s="67"/>
      <c r="AZ10" s="67"/>
      <c r="BA10" s="67"/>
      <c r="BB10" s="69">
        <f>データ!$W$6</f>
        <v>840.8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IeRcUNj+SFTKQ5GHgpJ7UOHQTnPdsMaaHetmGfqi5DrzlkaXbTqzXdvJ+hsgNoA9TA6nqKdOZ4GOpZycb+ixg==" saltValue="PTAG9U+/c+Wt+FrO8miB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162116</v>
      </c>
      <c r="D6" s="34">
        <f t="shared" si="3"/>
        <v>46</v>
      </c>
      <c r="E6" s="34">
        <f t="shared" si="3"/>
        <v>1</v>
      </c>
      <c r="F6" s="34">
        <f t="shared" si="3"/>
        <v>0</v>
      </c>
      <c r="G6" s="34">
        <f t="shared" si="3"/>
        <v>1</v>
      </c>
      <c r="H6" s="34" t="str">
        <f t="shared" si="3"/>
        <v>富山県　射水市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56.47</v>
      </c>
      <c r="P6" s="35">
        <f t="shared" si="3"/>
        <v>99.08</v>
      </c>
      <c r="Q6" s="35">
        <f t="shared" si="3"/>
        <v>3348</v>
      </c>
      <c r="R6" s="35">
        <f t="shared" si="3"/>
        <v>93084</v>
      </c>
      <c r="S6" s="35">
        <f t="shared" si="3"/>
        <v>109.43</v>
      </c>
      <c r="T6" s="35">
        <f t="shared" si="3"/>
        <v>850.63</v>
      </c>
      <c r="U6" s="35">
        <f t="shared" si="3"/>
        <v>92009</v>
      </c>
      <c r="V6" s="35">
        <f t="shared" si="3"/>
        <v>109.43</v>
      </c>
      <c r="W6" s="35">
        <f t="shared" si="3"/>
        <v>840.8</v>
      </c>
      <c r="X6" s="36">
        <f>IF(X7="",NA(),X7)</f>
        <v>109.66</v>
      </c>
      <c r="Y6" s="36">
        <f t="shared" ref="Y6:AG6" si="4">IF(Y7="",NA(),Y7)</f>
        <v>112.22</v>
      </c>
      <c r="Z6" s="36">
        <f t="shared" si="4"/>
        <v>110.18</v>
      </c>
      <c r="AA6" s="36">
        <f t="shared" si="4"/>
        <v>112.07</v>
      </c>
      <c r="AB6" s="36">
        <f t="shared" si="4"/>
        <v>115.27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142.07</v>
      </c>
      <c r="AU6" s="36">
        <f t="shared" ref="AU6:BC6" si="6">IF(AU7="",NA(),AU7)</f>
        <v>161.06</v>
      </c>
      <c r="AV6" s="36">
        <f t="shared" si="6"/>
        <v>155.77000000000001</v>
      </c>
      <c r="AW6" s="36">
        <f t="shared" si="6"/>
        <v>162.96</v>
      </c>
      <c r="AX6" s="36">
        <f t="shared" si="6"/>
        <v>169.24</v>
      </c>
      <c r="AY6" s="36">
        <f t="shared" si="6"/>
        <v>335.95</v>
      </c>
      <c r="AZ6" s="36">
        <f t="shared" si="6"/>
        <v>346.59</v>
      </c>
      <c r="BA6" s="36">
        <f t="shared" si="6"/>
        <v>357.82</v>
      </c>
      <c r="BB6" s="36">
        <f t="shared" si="6"/>
        <v>355.5</v>
      </c>
      <c r="BC6" s="36">
        <f t="shared" si="6"/>
        <v>349.83</v>
      </c>
      <c r="BD6" s="35" t="str">
        <f>IF(BD7="","",IF(BD7="-","【-】","【"&amp;SUBSTITUTE(TEXT(BD7,"#,##0.00"),"-","△")&amp;"】"))</f>
        <v>【261.93】</v>
      </c>
      <c r="BE6" s="36">
        <f>IF(BE7="",NA(),BE7)</f>
        <v>421.14</v>
      </c>
      <c r="BF6" s="36">
        <f t="shared" ref="BF6:BN6" si="7">IF(BF7="",NA(),BF7)</f>
        <v>417.19</v>
      </c>
      <c r="BG6" s="36">
        <f t="shared" si="7"/>
        <v>416.81</v>
      </c>
      <c r="BH6" s="36">
        <f t="shared" si="7"/>
        <v>413.97</v>
      </c>
      <c r="BI6" s="36">
        <f t="shared" si="7"/>
        <v>419.57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104.08</v>
      </c>
      <c r="BQ6" s="36">
        <f t="shared" ref="BQ6:BY6" si="8">IF(BQ7="",NA(),BQ7)</f>
        <v>106.58</v>
      </c>
      <c r="BR6" s="36">
        <f t="shared" si="8"/>
        <v>104.69</v>
      </c>
      <c r="BS6" s="36">
        <f t="shared" si="8"/>
        <v>106.33</v>
      </c>
      <c r="BT6" s="36">
        <f t="shared" si="8"/>
        <v>107.71</v>
      </c>
      <c r="BU6" s="36">
        <f t="shared" si="8"/>
        <v>105.21</v>
      </c>
      <c r="BV6" s="36">
        <f t="shared" si="8"/>
        <v>105.71</v>
      </c>
      <c r="BW6" s="36">
        <f t="shared" si="8"/>
        <v>106.01</v>
      </c>
      <c r="BX6" s="36">
        <f t="shared" si="8"/>
        <v>104.57</v>
      </c>
      <c r="BY6" s="36">
        <f t="shared" si="8"/>
        <v>103.54</v>
      </c>
      <c r="BZ6" s="35" t="str">
        <f>IF(BZ7="","",IF(BZ7="-","【-】","【"&amp;SUBSTITUTE(TEXT(BZ7,"#,##0.00"),"-","△")&amp;"】"))</f>
        <v>【103.91】</v>
      </c>
      <c r="CA6" s="36">
        <f>IF(CA7="",NA(),CA7)</f>
        <v>179.07</v>
      </c>
      <c r="CB6" s="36">
        <f t="shared" ref="CB6:CJ6" si="9">IF(CB7="",NA(),CB7)</f>
        <v>175.18</v>
      </c>
      <c r="CC6" s="36">
        <f t="shared" si="9"/>
        <v>178.46</v>
      </c>
      <c r="CD6" s="36">
        <f t="shared" si="9"/>
        <v>175.96</v>
      </c>
      <c r="CE6" s="36">
        <f t="shared" si="9"/>
        <v>173.93</v>
      </c>
      <c r="CF6" s="36">
        <f t="shared" si="9"/>
        <v>162.59</v>
      </c>
      <c r="CG6" s="36">
        <f t="shared" si="9"/>
        <v>162.15</v>
      </c>
      <c r="CH6" s="36">
        <f t="shared" si="9"/>
        <v>162.24</v>
      </c>
      <c r="CI6" s="36">
        <f t="shared" si="9"/>
        <v>165.47</v>
      </c>
      <c r="CJ6" s="36">
        <f t="shared" si="9"/>
        <v>167.46</v>
      </c>
      <c r="CK6" s="35" t="str">
        <f>IF(CK7="","",IF(CK7="-","【-】","【"&amp;SUBSTITUTE(TEXT(CK7,"#,##0.00"),"-","△")&amp;"】"))</f>
        <v>【167.11】</v>
      </c>
      <c r="CL6" s="36">
        <f>IF(CL7="",NA(),CL7)</f>
        <v>66.790000000000006</v>
      </c>
      <c r="CM6" s="36">
        <f t="shared" ref="CM6:CU6" si="10">IF(CM7="",NA(),CM7)</f>
        <v>64.260000000000005</v>
      </c>
      <c r="CN6" s="36">
        <f t="shared" si="10"/>
        <v>64.38</v>
      </c>
      <c r="CO6" s="36">
        <f t="shared" si="10"/>
        <v>65.959999999999994</v>
      </c>
      <c r="CP6" s="36">
        <f t="shared" si="10"/>
        <v>64.069999999999993</v>
      </c>
      <c r="CQ6" s="36">
        <f t="shared" si="10"/>
        <v>59.17</v>
      </c>
      <c r="CR6" s="36">
        <f t="shared" si="10"/>
        <v>59.34</v>
      </c>
      <c r="CS6" s="36">
        <f t="shared" si="10"/>
        <v>59.11</v>
      </c>
      <c r="CT6" s="36">
        <f t="shared" si="10"/>
        <v>59.74</v>
      </c>
      <c r="CU6" s="36">
        <f t="shared" si="10"/>
        <v>59.46</v>
      </c>
      <c r="CV6" s="35" t="str">
        <f>IF(CV7="","",IF(CV7="-","【-】","【"&amp;SUBSTITUTE(TEXT(CV7,"#,##0.00"),"-","△")&amp;"】"))</f>
        <v>【60.27】</v>
      </c>
      <c r="CW6" s="36">
        <f>IF(CW7="",NA(),CW7)</f>
        <v>93.17</v>
      </c>
      <c r="CX6" s="36">
        <f t="shared" ref="CX6:DF6" si="11">IF(CX7="",NA(),CX7)</f>
        <v>94.78</v>
      </c>
      <c r="CY6" s="36">
        <f t="shared" si="11"/>
        <v>94.6</v>
      </c>
      <c r="CZ6" s="36">
        <f t="shared" si="11"/>
        <v>92.82</v>
      </c>
      <c r="DA6" s="36">
        <f t="shared" si="11"/>
        <v>94.13</v>
      </c>
      <c r="DB6" s="36">
        <f t="shared" si="11"/>
        <v>87.6</v>
      </c>
      <c r="DC6" s="36">
        <f t="shared" si="11"/>
        <v>87.74</v>
      </c>
      <c r="DD6" s="36">
        <f t="shared" si="11"/>
        <v>87.91</v>
      </c>
      <c r="DE6" s="36">
        <f t="shared" si="11"/>
        <v>87.28</v>
      </c>
      <c r="DF6" s="36">
        <f t="shared" si="11"/>
        <v>87.41</v>
      </c>
      <c r="DG6" s="35" t="str">
        <f>IF(DG7="","",IF(DG7="-","【-】","【"&amp;SUBSTITUTE(TEXT(DG7,"#,##0.00"),"-","△")&amp;"】"))</f>
        <v>【89.92】</v>
      </c>
      <c r="DH6" s="36">
        <f>IF(DH7="",NA(),DH7)</f>
        <v>45.83</v>
      </c>
      <c r="DI6" s="36">
        <f t="shared" ref="DI6:DQ6" si="12">IF(DI7="",NA(),DI7)</f>
        <v>46.83</v>
      </c>
      <c r="DJ6" s="36">
        <f t="shared" si="12"/>
        <v>46.86</v>
      </c>
      <c r="DK6" s="36">
        <f t="shared" si="12"/>
        <v>47.58</v>
      </c>
      <c r="DL6" s="36">
        <f t="shared" si="12"/>
        <v>48.21</v>
      </c>
      <c r="DM6" s="36">
        <f t="shared" si="12"/>
        <v>45.25</v>
      </c>
      <c r="DN6" s="36">
        <f t="shared" si="12"/>
        <v>46.27</v>
      </c>
      <c r="DO6" s="36">
        <f t="shared" si="12"/>
        <v>46.88</v>
      </c>
      <c r="DP6" s="36">
        <f t="shared" si="12"/>
        <v>46.94</v>
      </c>
      <c r="DQ6" s="36">
        <f t="shared" si="12"/>
        <v>47.62</v>
      </c>
      <c r="DR6" s="35" t="str">
        <f>IF(DR7="","",IF(DR7="-","【-】","【"&amp;SUBSTITUTE(TEXT(DR7,"#,##0.00"),"-","△")&amp;"】"))</f>
        <v>【48.85】</v>
      </c>
      <c r="DS6" s="36">
        <f>IF(DS7="",NA(),DS7)</f>
        <v>14.48</v>
      </c>
      <c r="DT6" s="36">
        <f t="shared" ref="DT6:EB6" si="13">IF(DT7="",NA(),DT7)</f>
        <v>17.07</v>
      </c>
      <c r="DU6" s="36">
        <f t="shared" si="13"/>
        <v>18.399999999999999</v>
      </c>
      <c r="DV6" s="36">
        <f t="shared" si="13"/>
        <v>20.57</v>
      </c>
      <c r="DW6" s="36">
        <f t="shared" si="13"/>
        <v>22.57</v>
      </c>
      <c r="DX6" s="36">
        <f t="shared" si="13"/>
        <v>10.71</v>
      </c>
      <c r="DY6" s="36">
        <f t="shared" si="13"/>
        <v>10.93</v>
      </c>
      <c r="DZ6" s="36">
        <f t="shared" si="13"/>
        <v>13.39</v>
      </c>
      <c r="EA6" s="36">
        <f t="shared" si="13"/>
        <v>14.48</v>
      </c>
      <c r="EB6" s="36">
        <f t="shared" si="13"/>
        <v>16.27</v>
      </c>
      <c r="EC6" s="35" t="str">
        <f>IF(EC7="","",IF(EC7="-","【-】","【"&amp;SUBSTITUTE(TEXT(EC7,"#,##0.00"),"-","△")&amp;"】"))</f>
        <v>【17.80】</v>
      </c>
      <c r="ED6" s="36">
        <f>IF(ED7="",NA(),ED7)</f>
        <v>0.79</v>
      </c>
      <c r="EE6" s="36">
        <f t="shared" ref="EE6:EM6" si="14">IF(EE7="",NA(),EE7)</f>
        <v>1.64</v>
      </c>
      <c r="EF6" s="36">
        <f t="shared" si="14"/>
        <v>0.87</v>
      </c>
      <c r="EG6" s="36">
        <f t="shared" si="14"/>
        <v>1.04</v>
      </c>
      <c r="EH6" s="36">
        <f t="shared" si="14"/>
        <v>0.75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162116</v>
      </c>
      <c r="D7" s="38">
        <v>46</v>
      </c>
      <c r="E7" s="38">
        <v>1</v>
      </c>
      <c r="F7" s="38">
        <v>0</v>
      </c>
      <c r="G7" s="38">
        <v>1</v>
      </c>
      <c r="H7" s="38" t="s">
        <v>92</v>
      </c>
      <c r="I7" s="38" t="s">
        <v>93</v>
      </c>
      <c r="J7" s="38" t="s">
        <v>94</v>
      </c>
      <c r="K7" s="38" t="s">
        <v>95</v>
      </c>
      <c r="L7" s="38" t="s">
        <v>96</v>
      </c>
      <c r="M7" s="38" t="s">
        <v>97</v>
      </c>
      <c r="N7" s="39" t="s">
        <v>98</v>
      </c>
      <c r="O7" s="39">
        <v>56.47</v>
      </c>
      <c r="P7" s="39">
        <v>99.08</v>
      </c>
      <c r="Q7" s="39">
        <v>3348</v>
      </c>
      <c r="R7" s="39">
        <v>93084</v>
      </c>
      <c r="S7" s="39">
        <v>109.43</v>
      </c>
      <c r="T7" s="39">
        <v>850.63</v>
      </c>
      <c r="U7" s="39">
        <v>92009</v>
      </c>
      <c r="V7" s="39">
        <v>109.43</v>
      </c>
      <c r="W7" s="39">
        <v>840.8</v>
      </c>
      <c r="X7" s="39">
        <v>109.66</v>
      </c>
      <c r="Y7" s="39">
        <v>112.22</v>
      </c>
      <c r="Z7" s="39">
        <v>110.18</v>
      </c>
      <c r="AA7" s="39">
        <v>112.07</v>
      </c>
      <c r="AB7" s="39">
        <v>115.27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142.07</v>
      </c>
      <c r="AU7" s="39">
        <v>161.06</v>
      </c>
      <c r="AV7" s="39">
        <v>155.77000000000001</v>
      </c>
      <c r="AW7" s="39">
        <v>162.96</v>
      </c>
      <c r="AX7" s="39">
        <v>169.24</v>
      </c>
      <c r="AY7" s="39">
        <v>335.95</v>
      </c>
      <c r="AZ7" s="39">
        <v>346.59</v>
      </c>
      <c r="BA7" s="39">
        <v>357.82</v>
      </c>
      <c r="BB7" s="39">
        <v>355.5</v>
      </c>
      <c r="BC7" s="39">
        <v>349.83</v>
      </c>
      <c r="BD7" s="39">
        <v>261.93</v>
      </c>
      <c r="BE7" s="39">
        <v>421.14</v>
      </c>
      <c r="BF7" s="39">
        <v>417.19</v>
      </c>
      <c r="BG7" s="39">
        <v>416.81</v>
      </c>
      <c r="BH7" s="39">
        <v>413.97</v>
      </c>
      <c r="BI7" s="39">
        <v>419.57</v>
      </c>
      <c r="BJ7" s="39">
        <v>319.82</v>
      </c>
      <c r="BK7" s="39">
        <v>312.02999999999997</v>
      </c>
      <c r="BL7" s="39">
        <v>307.45999999999998</v>
      </c>
      <c r="BM7" s="39">
        <v>312.58</v>
      </c>
      <c r="BN7" s="39">
        <v>314.87</v>
      </c>
      <c r="BO7" s="39">
        <v>270.45999999999998</v>
      </c>
      <c r="BP7" s="39">
        <v>104.08</v>
      </c>
      <c r="BQ7" s="39">
        <v>106.58</v>
      </c>
      <c r="BR7" s="39">
        <v>104.69</v>
      </c>
      <c r="BS7" s="39">
        <v>106.33</v>
      </c>
      <c r="BT7" s="39">
        <v>107.71</v>
      </c>
      <c r="BU7" s="39">
        <v>105.21</v>
      </c>
      <c r="BV7" s="39">
        <v>105.71</v>
      </c>
      <c r="BW7" s="39">
        <v>106.01</v>
      </c>
      <c r="BX7" s="39">
        <v>104.57</v>
      </c>
      <c r="BY7" s="39">
        <v>103.54</v>
      </c>
      <c r="BZ7" s="39">
        <v>103.91</v>
      </c>
      <c r="CA7" s="39">
        <v>179.07</v>
      </c>
      <c r="CB7" s="39">
        <v>175.18</v>
      </c>
      <c r="CC7" s="39">
        <v>178.46</v>
      </c>
      <c r="CD7" s="39">
        <v>175.96</v>
      </c>
      <c r="CE7" s="39">
        <v>173.93</v>
      </c>
      <c r="CF7" s="39">
        <v>162.59</v>
      </c>
      <c r="CG7" s="39">
        <v>162.15</v>
      </c>
      <c r="CH7" s="39">
        <v>162.24</v>
      </c>
      <c r="CI7" s="39">
        <v>165.47</v>
      </c>
      <c r="CJ7" s="39">
        <v>167.46</v>
      </c>
      <c r="CK7" s="39">
        <v>167.11</v>
      </c>
      <c r="CL7" s="39">
        <v>66.790000000000006</v>
      </c>
      <c r="CM7" s="39">
        <v>64.260000000000005</v>
      </c>
      <c r="CN7" s="39">
        <v>64.38</v>
      </c>
      <c r="CO7" s="39">
        <v>65.959999999999994</v>
      </c>
      <c r="CP7" s="39">
        <v>64.069999999999993</v>
      </c>
      <c r="CQ7" s="39">
        <v>59.17</v>
      </c>
      <c r="CR7" s="39">
        <v>59.34</v>
      </c>
      <c r="CS7" s="39">
        <v>59.11</v>
      </c>
      <c r="CT7" s="39">
        <v>59.74</v>
      </c>
      <c r="CU7" s="39">
        <v>59.46</v>
      </c>
      <c r="CV7" s="39">
        <v>60.27</v>
      </c>
      <c r="CW7" s="39">
        <v>93.17</v>
      </c>
      <c r="CX7" s="39">
        <v>94.78</v>
      </c>
      <c r="CY7" s="39">
        <v>94.6</v>
      </c>
      <c r="CZ7" s="39">
        <v>92.82</v>
      </c>
      <c r="DA7" s="39">
        <v>94.13</v>
      </c>
      <c r="DB7" s="39">
        <v>87.6</v>
      </c>
      <c r="DC7" s="39">
        <v>87.74</v>
      </c>
      <c r="DD7" s="39">
        <v>87.91</v>
      </c>
      <c r="DE7" s="39">
        <v>87.28</v>
      </c>
      <c r="DF7" s="39">
        <v>87.41</v>
      </c>
      <c r="DG7" s="39">
        <v>89.92</v>
      </c>
      <c r="DH7" s="39">
        <v>45.83</v>
      </c>
      <c r="DI7" s="39">
        <v>46.83</v>
      </c>
      <c r="DJ7" s="39">
        <v>46.86</v>
      </c>
      <c r="DK7" s="39">
        <v>47.58</v>
      </c>
      <c r="DL7" s="39">
        <v>48.21</v>
      </c>
      <c r="DM7" s="39">
        <v>45.25</v>
      </c>
      <c r="DN7" s="39">
        <v>46.27</v>
      </c>
      <c r="DO7" s="39">
        <v>46.88</v>
      </c>
      <c r="DP7" s="39">
        <v>46.94</v>
      </c>
      <c r="DQ7" s="39">
        <v>47.62</v>
      </c>
      <c r="DR7" s="39">
        <v>48.85</v>
      </c>
      <c r="DS7" s="39">
        <v>14.48</v>
      </c>
      <c r="DT7" s="39">
        <v>17.07</v>
      </c>
      <c r="DU7" s="39">
        <v>18.399999999999999</v>
      </c>
      <c r="DV7" s="39">
        <v>20.57</v>
      </c>
      <c r="DW7" s="39">
        <v>22.57</v>
      </c>
      <c r="DX7" s="39">
        <v>10.71</v>
      </c>
      <c r="DY7" s="39">
        <v>10.93</v>
      </c>
      <c r="DZ7" s="39">
        <v>13.39</v>
      </c>
      <c r="EA7" s="39">
        <v>14.48</v>
      </c>
      <c r="EB7" s="39">
        <v>16.27</v>
      </c>
      <c r="EC7" s="39">
        <v>17.8</v>
      </c>
      <c r="ED7" s="39">
        <v>0.79</v>
      </c>
      <c r="EE7" s="39">
        <v>1.64</v>
      </c>
      <c r="EF7" s="39">
        <v>0.87</v>
      </c>
      <c r="EG7" s="39">
        <v>1.04</v>
      </c>
      <c r="EH7" s="39">
        <v>0.75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治希</cp:lastModifiedBy>
  <cp:lastPrinted>2020-01-27T00:18:22Z</cp:lastPrinted>
  <dcterms:created xsi:type="dcterms:W3CDTF">2019-12-05T04:14:30Z</dcterms:created>
  <dcterms:modified xsi:type="dcterms:W3CDTF">2020-01-27T00:23:59Z</dcterms:modified>
  <cp:category/>
</cp:coreProperties>
</file>