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10_射水市\下水道（法適用）\"/>
    </mc:Choice>
  </mc:AlternateContent>
  <workbookProtection workbookAlgorithmName="SHA-512" workbookHashValue="B/ElfXz7aPyeg/XWfXsQQ5MSpmAH7NEAE3jvgh8yC4M/BIKAMGoGU502gZZOc8q6ozsQlW+RuHsjUAN2JGF8uA==" workbookSaltValue="+VT/7vhaGn+fxwBAb6sUbw==" workbookSpinCount="100000" lockStructure="1"/>
  <bookViews>
    <workbookView xWindow="0" yWindow="0" windowWidth="19200" windowHeight="113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<sst xmlns="http://schemas.openxmlformats.org/spreadsheetml/2006/main" count="223" uniqueCount="111">
  <si>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</si>
  <si>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</si>
  <si>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</si>
  <si>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</si>
  <si>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</si>
  <si>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</si>
  <si>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</si>
  <si>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</si>
  <si>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</si>
  <si>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</si>
  <si>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</si>
  <si>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</si>
  <si>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</si>
  <si>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</si>
  <si>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</si>
  <si>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</si>
  <si>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</si>
  <si>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</si>
  <si>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</si>
  <si>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</si>
  <si>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</si>
  <si>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</si>
  <si>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</si>
  <si>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</si>
  <si>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</si>
  <si>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</si>
  <si>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</si>
  <si>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</si>
  <si>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</si>
  <si>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</si>
  <si>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</si>
  <si>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</si>
  <si>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</si>
  <si>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</si>
  <si>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</si>
  <si>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</si>
  <si>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</si>
  <si>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</si>
  <si>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</si>
  <si>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</si>
  <si>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</si>
  <si>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</si>
  <si>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</si>
  <si>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</si>
  <si>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</si>
  <si>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</si>
  <si>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</si>
  <si>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</si>
  <si>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</si>
  <si>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</si>
  <si>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</si>
  <si>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</si>
  <si>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</si>
  <si>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</si>
  <si>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</si>
  <si>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</si>
  <si>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</si>
  <si>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</si>
  <si>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</si>
  <si>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</si>
  <si>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</si>
  <si>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</si>
  <si>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</si>
  <si>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</si>
  <si>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</si>
  <si>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</si>
  <si>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</si>
  <si>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</si>
  <si>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</si>
  <si>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</si>
  <si>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</si>
  <si>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</si>
  <si>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</si>
  <si>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</si>
  <si>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</si>
  <si>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</si>
  <si>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</si>
  <si>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</si>
  <si>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</si>
  <si>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</si>
  <si>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</si>
  <si>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</si>
  <si>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</si>
  <si>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</si>
  <si>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</si>
  <si>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</si>
  <si>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</si>
  <si>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</si>
  <si>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</si>
  <si>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</si>
  <si>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</si>
  <si>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</si>
  <si>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</si>
  <si>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</si>
  <si>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</si>
  <si>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</si>
  <si>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</si>
  <si>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</si>
  <si>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</si>
  <si>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</si>
  <si>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</si>
  <si>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</si>
  <si>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</si>
  <si>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</si>
  <si>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</si>
  <si>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</si>
  <si>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</si>
  <si>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</si>
  <si>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rPh sb="72" eb="74">
      <t>カンキョ</t>
    </rPh>
    <rPh sb="74" eb="77">
      <t>ロウキュウカ</t>
    </rPh>
    <rPh sb="77" eb="78">
      <t>リツ</t>
    </rPh>
    <rPh sb="79" eb="81">
      <t>タイヨウ</t>
    </rPh>
    <rPh sb="81" eb="83">
      <t>ネンスウ</t>
    </rPh>
    <rPh sb="84" eb="86">
      <t>ケイカ</t>
    </rPh>
    <rPh sb="88" eb="90">
      <t>カンキョ</t>
    </rPh>
    <rPh sb="102" eb="104">
      <t>コンゴ</t>
    </rPh>
    <rPh sb="105" eb="107">
      <t>コウシン</t>
    </rPh>
    <rPh sb="174" eb="176">
      <t>コンゴ</t>
    </rPh>
    <rPh sb="177" eb="179">
      <t>カンキョ</t>
    </rPh>
    <rPh sb="180" eb="183">
      <t>ロウキュウカ</t>
    </rPh>
    <rPh sb="184" eb="185">
      <t>アワ</t>
    </rPh>
    <rPh sb="187" eb="190">
      <t>ケイカクテキ</t>
    </rPh>
    <rPh sb="191" eb="193">
      <t>コウシン</t>
    </rPh>
    <rPh sb="194" eb="195">
      <t>オコナ</t>
    </rPh>
    <rPh sb="199" eb="201">
      <t>ヒツヨウ</t>
    </rPh>
    <phoneticPr fontId="16"/>
  </si>
  <si>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16"/>
  </si>
  <si>
    <t xml:space="preserve">・経常収支比率は、企業債利息の逓減により前年度よりも改善している。今後もこの傾向が続くものと思われる。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・汚水処理原価は前年度より増加している。これは汚水処理費が増加していることが原因である。今後は節水等の影響により有収水量が減少することが想定されるため、経費の節減に努める必要がある。
・施設利用率は前年度より上昇しているが、今後は節水等による有収水量の減少が考えられ、これを踏まえて更新投資を検討する必要がある。
・水洗化率は前年度よりも向上している。今後も接続促進に努める必要がある。
</t>
    <rPh sb="1" eb="3">
      <t>ケイジョウ</t>
    </rPh>
    <rPh sb="3" eb="5">
      <t>シュウシ</t>
    </rPh>
    <rPh sb="5" eb="7">
      <t>ヒリツ</t>
    </rPh>
    <rPh sb="9" eb="11">
      <t>キギョウ</t>
    </rPh>
    <rPh sb="11" eb="12">
      <t>サイ</t>
    </rPh>
    <rPh sb="12" eb="14">
      <t>リソク</t>
    </rPh>
    <rPh sb="15" eb="17">
      <t>テイゲン</t>
    </rPh>
    <rPh sb="20" eb="23">
      <t>ゼンネンド</t>
    </rPh>
    <rPh sb="26" eb="28">
      <t>カイゼン</t>
    </rPh>
    <rPh sb="33" eb="35">
      <t>コンゴ</t>
    </rPh>
    <rPh sb="38" eb="40">
      <t>ケイコウ</t>
    </rPh>
    <rPh sb="41" eb="42">
      <t>ツヅ</t>
    </rPh>
    <rPh sb="46" eb="47">
      <t>オモ</t>
    </rPh>
    <rPh sb="255" eb="258">
      <t>ゲスイドウ</t>
    </rPh>
    <rPh sb="258" eb="260">
      <t>ジギョウ</t>
    </rPh>
    <rPh sb="260" eb="262">
      <t>カイケイ</t>
    </rPh>
    <rPh sb="267" eb="269">
      <t>ケイヒ</t>
    </rPh>
    <rPh sb="270" eb="272">
      <t>ゲンショウ</t>
    </rPh>
    <rPh sb="279" eb="281">
      <t>イゼン</t>
    </rPh>
    <rPh sb="329" eb="331">
      <t>ゾウカ</t>
    </rPh>
    <rPh sb="339" eb="341">
      <t>オスイ</t>
    </rPh>
    <rPh sb="341" eb="343">
      <t>ショリ</t>
    </rPh>
    <rPh sb="343" eb="344">
      <t>ヒ</t>
    </rPh>
    <rPh sb="345" eb="347">
      <t>ゾウカ</t>
    </rPh>
    <rPh sb="409" eb="411">
      <t>シセツ</t>
    </rPh>
    <rPh sb="411" eb="414">
      <t>リヨウリツ</t>
    </rPh>
    <rPh sb="415" eb="418">
      <t>ゼンネンド</t>
    </rPh>
    <rPh sb="420" eb="422">
      <t>ジョウショウ</t>
    </rPh>
    <rPh sb="428" eb="430">
      <t>コンゴ</t>
    </rPh>
    <rPh sb="431" eb="433">
      <t>セッスイ</t>
    </rPh>
    <rPh sb="433" eb="434">
      <t>トウ</t>
    </rPh>
    <rPh sb="437" eb="439">
      <t>ユウシュウ</t>
    </rPh>
    <rPh sb="439" eb="441">
      <t>スイリョウ</t>
    </rPh>
    <rPh sb="442" eb="444">
      <t>ゲンショウ</t>
    </rPh>
    <rPh sb="445" eb="446">
      <t>カンガ</t>
    </rPh>
    <rPh sb="453" eb="454">
      <t>フ</t>
    </rPh>
    <rPh sb="457" eb="459">
      <t>コウシン</t>
    </rPh>
    <rPh sb="459" eb="461">
      <t>トウシ</t>
    </rPh>
    <rPh sb="462" eb="464">
      <t>ケントウ</t>
    </rPh>
    <rPh sb="466" eb="4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</si>
</sst>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E2-40A1-9119-6B67A778C6A0}"/>
            </c:ext>
          </c:extLst>
        </c:ser>
        <c:dLbls>
          <c:showLegendKey val="0"/>
          <c:showVal val="0"/>
          <c:showCatName val="0"/>
          <c:showSerName val="0"/>
          <c:showPercent val="0"/>
          <c:showBubbleSize val="0"/>
        </c:dLbls>
        <c:gapWidth val="150"/>
        <c:axId val="153551688"/>
        <c:axId val="15355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32E2-40A1-9119-6B67A778C6A0}"/>
            </c:ext>
          </c:extLst>
        </c:ser>
        <c:dLbls>
          <c:showLegendKey val="0"/>
          <c:showVal val="0"/>
          <c:showCatName val="0"/>
          <c:showSerName val="0"/>
          <c:showPercent val="0"/>
          <c:showBubbleSize val="0"/>
        </c:dLbls>
        <c:marker val="1"/>
        <c:smooth val="0"/>
        <c:axId val="153551688"/>
        <c:axId val="153555216"/>
      </c:lineChart>
      <c:dateAx>
        <c:axId val="153551688"/>
        <c:scaling>
          <c:orientation val="minMax"/>
        </c:scaling>
        <c:delete val="1"/>
        <c:axPos val="b"/>
        <c:numFmt formatCode="ge" sourceLinked="1"/>
        <c:majorTickMark val="none"/>
        <c:minorTickMark val="none"/>
        <c:tickLblPos val="none"/>
        <c:crossAx val="153555216"/>
        <c:crosses val="autoZero"/>
        <c:auto val="1"/>
        <c:lblOffset val="100"/>
        <c:baseTimeUnit val="years"/>
      </c:dateAx>
      <c:valAx>
        <c:axId val="1535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105.93</c:v>
                </c:pt>
                <c:pt idx="1">
                  <c:v>114.62</c:v>
                </c:pt>
                <c:pt idx="2">
                  <c:v>116.19</c:v>
                </c:pt>
                <c:pt idx="3">
                  <c:v>117.16</c:v>
                </c:pt>
                <c:pt idx="4">
                  <c:v>117.8</c:v>
                </c:pt>
              </c:numCache>
            </c:numRef>
          </c:val>
          <c:extLst xmlns:c16r2="http://schemas.microsoft.com/office/drawing/2015/06/chart">
            <c:ext xmlns:c16="http://schemas.microsoft.com/office/drawing/2014/chart" uri="{C3380CC4-5D6E-409C-BE32-E72D297353CC}">
              <c16:uniqueId val="{00000000-5FC1-4FD0-BF6E-7C52E7D59EBA}"/>
            </c:ext>
          </c:extLst>
        </c:ser>
        <c:dLbls>
          <c:showLegendKey val="0"/>
          <c:showVal val="0"/>
          <c:showCatName val="0"/>
          <c:showSerName val="0"/>
          <c:showPercent val="0"/>
          <c:showBubbleSize val="0"/>
        </c:dLbls>
        <c:gapWidth val="150"/>
        <c:axId val="153552472"/>
        <c:axId val="15355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5FC1-4FD0-BF6E-7C52E7D59EBA}"/>
            </c:ext>
          </c:extLst>
        </c:ser>
        <c:dLbls>
          <c:showLegendKey val="0"/>
          <c:showVal val="0"/>
          <c:showCatName val="0"/>
          <c:showSerName val="0"/>
          <c:showPercent val="0"/>
          <c:showBubbleSize val="0"/>
        </c:dLbls>
        <c:marker val="1"/>
        <c:smooth val="0"/>
        <c:axId val="153552472"/>
        <c:axId val="153553648"/>
      </c:lineChart>
      <c:dateAx>
        <c:axId val="153552472"/>
        <c:scaling>
          <c:orientation val="minMax"/>
        </c:scaling>
        <c:delete val="1"/>
        <c:axPos val="b"/>
        <c:numFmt formatCode="ge" sourceLinked="1"/>
        <c:majorTickMark val="none"/>
        <c:minorTickMark val="none"/>
        <c:tickLblPos val="none"/>
        <c:crossAx val="153553648"/>
        <c:crosses val="autoZero"/>
        <c:auto val="1"/>
        <c:lblOffset val="100"/>
        <c:baseTimeUnit val="years"/>
      </c:dateAx>
      <c:valAx>
        <c:axId val="15355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7.47</c:v>
                </c:pt>
                <c:pt idx="1">
                  <c:v>9.85</c:v>
                </c:pt>
                <c:pt idx="2">
                  <c:v>12.23</c:v>
                </c:pt>
                <c:pt idx="3">
                  <c:v>14.5</c:v>
                </c:pt>
                <c:pt idx="4">
                  <c:v>16.760000000000002</c:v>
                </c:pt>
              </c:numCache>
            </c:numRef>
          </c:val>
          <c:extLst xmlns:c16r2="http://schemas.microsoft.com/office/drawing/2015/06/chart">
            <c:ext xmlns:c16="http://schemas.microsoft.com/office/drawing/2014/chart" uri="{C3380CC4-5D6E-409C-BE32-E72D297353CC}">
              <c16:uniqueId val="{00000000-3D5C-4354-8B6B-594F1601B78D}"/>
            </c:ext>
          </c:extLst>
        </c:ser>
        <c:dLbls>
          <c:showLegendKey val="0"/>
          <c:showVal val="0"/>
          <c:showCatName val="0"/>
          <c:showSerName val="0"/>
          <c:showPercent val="0"/>
          <c:showBubbleSize val="0"/>
        </c:dLbls>
        <c:gapWidth val="150"/>
        <c:axId val="153550512"/>
        <c:axId val="1535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3D5C-4354-8B6B-594F1601B78D}"/>
            </c:ext>
          </c:extLst>
        </c:ser>
        <c:dLbls>
          <c:showLegendKey val="0"/>
          <c:showVal val="0"/>
          <c:showCatName val="0"/>
          <c:showSerName val="0"/>
          <c:showPercent val="0"/>
          <c:showBubbleSize val="0"/>
        </c:dLbls>
        <c:marker val="1"/>
        <c:smooth val="0"/>
        <c:axId val="153550512"/>
        <c:axId val="153552080"/>
      </c:lineChart>
      <c:dateAx>
        <c:axId val="153550512"/>
        <c:scaling>
          <c:orientation val="minMax"/>
        </c:scaling>
        <c:delete val="1"/>
        <c:axPos val="b"/>
        <c:numFmt formatCode="ge" sourceLinked="1"/>
        <c:majorTickMark val="none"/>
        <c:minorTickMark val="none"/>
        <c:tickLblPos val="none"/>
        <c:crossAx val="153552080"/>
        <c:crosses val="autoZero"/>
        <c:auto val="1"/>
        <c:lblOffset val="100"/>
        <c:baseTimeUnit val="years"/>
      </c:dateAx>
      <c:valAx>
        <c:axId val="15355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F1-4FDF-BAC7-77D4CBC22038}"/>
            </c:ext>
          </c:extLst>
        </c:ser>
        <c:dLbls>
          <c:showLegendKey val="0"/>
          <c:showVal val="0"/>
          <c:showCatName val="0"/>
          <c:showSerName val="0"/>
          <c:showPercent val="0"/>
          <c:showBubbleSize val="0"/>
        </c:dLbls>
        <c:gapWidth val="150"/>
        <c:axId val="153548552"/>
        <c:axId val="1535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25F1-4FDF-BAC7-77D4CBC22038}"/>
            </c:ext>
          </c:extLst>
        </c:ser>
        <c:dLbls>
          <c:showLegendKey val="0"/>
          <c:showVal val="0"/>
          <c:showCatName val="0"/>
          <c:showSerName val="0"/>
          <c:showPercent val="0"/>
          <c:showBubbleSize val="0"/>
        </c:dLbls>
        <c:marker val="1"/>
        <c:smooth val="0"/>
        <c:axId val="153548552"/>
        <c:axId val="153548944"/>
      </c:lineChart>
      <c:dateAx>
        <c:axId val="153548552"/>
        <c:scaling>
          <c:orientation val="minMax"/>
        </c:scaling>
        <c:delete val="1"/>
        <c:axPos val="b"/>
        <c:numFmt formatCode="ge" sourceLinked="1"/>
        <c:majorTickMark val="none"/>
        <c:minorTickMark val="none"/>
        <c:tickLblPos val="none"/>
        <c:crossAx val="153548944"/>
        <c:crosses val="autoZero"/>
        <c:auto val="1"/>
        <c:lblOffset val="100"/>
        <c:baseTimeUnit val="years"/>
      </c:dateAx>
      <c:valAx>
        <c:axId val="1535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48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D5-4960-93B3-42DC2A406208}"/>
            </c:ext>
          </c:extLst>
        </c:ser>
        <c:dLbls>
          <c:showLegendKey val="0"/>
          <c:showVal val="0"/>
          <c:showCatName val="0"/>
          <c:showSerName val="0"/>
          <c:showPercent val="0"/>
          <c:showBubbleSize val="0"/>
        </c:dLbls>
        <c:gapWidth val="150"/>
        <c:axId val="155056352"/>
        <c:axId val="1550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2FD5-4960-93B3-42DC2A406208}"/>
            </c:ext>
          </c:extLst>
        </c:ser>
        <c:dLbls>
          <c:showLegendKey val="0"/>
          <c:showVal val="0"/>
          <c:showCatName val="0"/>
          <c:showSerName val="0"/>
          <c:showPercent val="0"/>
          <c:showBubbleSize val="0"/>
        </c:dLbls>
        <c:marker val="1"/>
        <c:smooth val="0"/>
        <c:axId val="155056352"/>
        <c:axId val="155056744"/>
      </c:lineChart>
      <c:dateAx>
        <c:axId val="155056352"/>
        <c:scaling>
          <c:orientation val="minMax"/>
        </c:scaling>
        <c:delete val="1"/>
        <c:axPos val="b"/>
        <c:numFmt formatCode="ge" sourceLinked="1"/>
        <c:majorTickMark val="none"/>
        <c:minorTickMark val="none"/>
        <c:tickLblPos val="none"/>
        <c:crossAx val="155056744"/>
        <c:crosses val="autoZero"/>
        <c:auto val="1"/>
        <c:lblOffset val="100"/>
        <c:baseTimeUnit val="years"/>
      </c:dateAx>
      <c:valAx>
        <c:axId val="1550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10.59</c:v>
                </c:pt>
                <c:pt idx="1">
                  <c:v>51.36</c:v>
                </c:pt>
                <c:pt idx="2">
                  <c:v>57.39</c:v>
                </c:pt>
                <c:pt idx="3">
                  <c:v>63.57</c:v>
                </c:pt>
                <c:pt idx="4">
                  <c:v>66.05</c:v>
                </c:pt>
              </c:numCache>
            </c:numRef>
          </c:val>
          <c:extLst xmlns:c16r2="http://schemas.microsoft.com/office/drawing/2015/06/chart">
            <c:ext xmlns:c16="http://schemas.microsoft.com/office/drawing/2014/chart" uri="{C3380CC4-5D6E-409C-BE32-E72D297353CC}">
              <c16:uniqueId val="{00000000-AE90-49FD-964E-335739AA3D5A}"/>
            </c:ext>
          </c:extLst>
        </c:ser>
        <c:dLbls>
          <c:showLegendKey val="0"/>
          <c:showVal val="0"/>
          <c:showCatName val="0"/>
          <c:showSerName val="0"/>
          <c:showPercent val="0"/>
          <c:showBubbleSize val="0"/>
        </c:dLbls>
        <c:gapWidth val="150"/>
        <c:axId val="155050080"/>
        <c:axId val="1550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AE90-49FD-964E-335739AA3D5A}"/>
            </c:ext>
          </c:extLst>
        </c:ser>
        <c:dLbls>
          <c:showLegendKey val="0"/>
          <c:showVal val="0"/>
          <c:showCatName val="0"/>
          <c:showSerName val="0"/>
          <c:showPercent val="0"/>
          <c:showBubbleSize val="0"/>
        </c:dLbls>
        <c:marker val="1"/>
        <c:smooth val="0"/>
        <c:axId val="155050080"/>
        <c:axId val="155051256"/>
      </c:lineChart>
      <c:dateAx>
        <c:axId val="155050080"/>
        <c:scaling>
          <c:orientation val="minMax"/>
        </c:scaling>
        <c:delete val="1"/>
        <c:axPos val="b"/>
        <c:numFmt formatCode="ge" sourceLinked="1"/>
        <c:majorTickMark val="none"/>
        <c:minorTickMark val="none"/>
        <c:tickLblPos val="none"/>
        <c:crossAx val="155051256"/>
        <c:crosses val="autoZero"/>
        <c:auto val="1"/>
        <c:lblOffset val="100"/>
        <c:baseTimeUnit val="years"/>
      </c:dateAx>
      <c:valAx>
        <c:axId val="15505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1531.47</c:v>
                </c:pt>
                <c:pt idx="1">
                  <c:v>1457.24</c:v>
                </c:pt>
                <c:pt idx="2">
                  <c:v>1350.49</c:v>
                </c:pt>
                <c:pt idx="3">
                  <c:v>1248.3599999999999</c:v>
                </c:pt>
                <c:pt idx="4">
                  <c:v>1114.78</c:v>
                </c:pt>
              </c:numCache>
            </c:numRef>
          </c:val>
          <c:extLst xmlns:c16r2="http://schemas.microsoft.com/office/drawing/2015/06/chart">
            <c:ext xmlns:c16="http://schemas.microsoft.com/office/drawing/2014/chart" uri="{C3380CC4-5D6E-409C-BE32-E72D297353CC}">
              <c16:uniqueId val="{00000000-6FC2-4A9F-8E68-DAEEE4339D1A}"/>
            </c:ext>
          </c:extLst>
        </c:ser>
        <c:dLbls>
          <c:showLegendKey val="0"/>
          <c:showVal val="0"/>
          <c:showCatName val="0"/>
          <c:showSerName val="0"/>
          <c:showPercent val="0"/>
          <c:showBubbleSize val="0"/>
        </c:dLbls>
        <c:gapWidth val="150"/>
        <c:axId val="155049688"/>
        <c:axId val="15505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6FC2-4A9F-8E68-DAEEE4339D1A}"/>
            </c:ext>
          </c:extLst>
        </c:ser>
        <c:dLbls>
          <c:showLegendKey val="0"/>
          <c:showVal val="0"/>
          <c:showCatName val="0"/>
          <c:showSerName val="0"/>
          <c:showPercent val="0"/>
          <c:showBubbleSize val="0"/>
        </c:dLbls>
        <c:marker val="1"/>
        <c:smooth val="0"/>
        <c:axId val="155049688"/>
        <c:axId val="155050864"/>
      </c:lineChart>
      <c:dateAx>
        <c:axId val="155049688"/>
        <c:scaling>
          <c:orientation val="minMax"/>
        </c:scaling>
        <c:delete val="1"/>
        <c:axPos val="b"/>
        <c:numFmt formatCode="ge" sourceLinked="1"/>
        <c:majorTickMark val="none"/>
        <c:minorTickMark val="none"/>
        <c:tickLblPos val="none"/>
        <c:crossAx val="155050864"/>
        <c:crosses val="autoZero"/>
        <c:auto val="1"/>
        <c:lblOffset val="100"/>
        <c:baseTimeUnit val="years"/>
      </c:dateAx>
      <c:valAx>
        <c:axId val="1550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73.86</c:v>
                </c:pt>
                <c:pt idx="1">
                  <c:v>76.209999999999994</c:v>
                </c:pt>
                <c:pt idx="2">
                  <c:v>89.49</c:v>
                </c:pt>
                <c:pt idx="3">
                  <c:v>100</c:v>
                </c:pt>
                <c:pt idx="4">
                  <c:v>100</c:v>
                </c:pt>
              </c:numCache>
            </c:numRef>
          </c:val>
          <c:extLst xmlns:c16r2="http://schemas.microsoft.com/office/drawing/2015/06/chart">
            <c:ext xmlns:c16="http://schemas.microsoft.com/office/drawing/2014/chart" uri="{C3380CC4-5D6E-409C-BE32-E72D297353CC}">
              <c16:uniqueId val="{00000000-F6FE-46D3-A397-C62F904FD02C}"/>
            </c:ext>
          </c:extLst>
        </c:ser>
        <c:dLbls>
          <c:showLegendKey val="0"/>
          <c:showVal val="0"/>
          <c:showCatName val="0"/>
          <c:showSerName val="0"/>
          <c:showPercent val="0"/>
          <c:showBubbleSize val="0"/>
        </c:dLbls>
        <c:gapWidth val="150"/>
        <c:axId val="155053608"/>
        <c:axId val="1550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6FE-46D3-A397-C62F904FD02C}"/>
            </c:ext>
          </c:extLst>
        </c:ser>
        <c:dLbls>
          <c:showLegendKey val="0"/>
          <c:showVal val="0"/>
          <c:showCatName val="0"/>
          <c:showSerName val="0"/>
          <c:showPercent val="0"/>
          <c:showBubbleSize val="0"/>
        </c:dLbls>
        <c:marker val="1"/>
        <c:smooth val="0"/>
        <c:axId val="155053608"/>
        <c:axId val="155050472"/>
      </c:lineChart>
      <c:dateAx>
        <c:axId val="155053608"/>
        <c:scaling>
          <c:orientation val="minMax"/>
        </c:scaling>
        <c:delete val="1"/>
        <c:axPos val="b"/>
        <c:numFmt formatCode="ge" sourceLinked="1"/>
        <c:majorTickMark val="none"/>
        <c:minorTickMark val="none"/>
        <c:tickLblPos val="none"/>
        <c:crossAx val="155050472"/>
        <c:crosses val="autoZero"/>
        <c:auto val="1"/>
        <c:lblOffset val="100"/>
        <c:baseTimeUnit val="years"/>
      </c:dateAx>
      <c:valAx>
        <c:axId val="1550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206.39</c:v>
                </c:pt>
                <c:pt idx="1">
                  <c:v>199.95</c:v>
                </c:pt>
                <c:pt idx="2">
                  <c:v>170.41</c:v>
                </c:pt>
                <c:pt idx="3">
                  <c:v>152.57</c:v>
                </c:pt>
                <c:pt idx="4">
                  <c:v>152.76</c:v>
                </c:pt>
              </c:numCache>
            </c:numRef>
          </c:val>
          <c:extLst xmlns:c16r2="http://schemas.microsoft.com/office/drawing/2015/06/chart">
            <c:ext xmlns:c16="http://schemas.microsoft.com/office/drawing/2014/chart" uri="{C3380CC4-5D6E-409C-BE32-E72D297353CC}">
              <c16:uniqueId val="{00000000-0D3F-462D-B263-411194EEAD49}"/>
            </c:ext>
          </c:extLst>
        </c:ser>
        <c:dLbls>
          <c:showLegendKey val="0"/>
          <c:showVal val="0"/>
          <c:showCatName val="0"/>
          <c:showSerName val="0"/>
          <c:showPercent val="0"/>
          <c:showBubbleSize val="0"/>
        </c:dLbls>
        <c:gapWidth val="150"/>
        <c:axId val="155054392"/>
        <c:axId val="155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0D3F-462D-B263-411194EEAD49}"/>
            </c:ext>
          </c:extLst>
        </c:ser>
        <c:dLbls>
          <c:showLegendKey val="0"/>
          <c:showVal val="0"/>
          <c:showCatName val="0"/>
          <c:showSerName val="0"/>
          <c:showPercent val="0"/>
          <c:showBubbleSize val="0"/>
        </c:dLbls>
        <c:marker val="1"/>
        <c:smooth val="0"/>
        <c:axId val="155054392"/>
        <c:axId val="155054784"/>
      </c:lineChart>
      <c:dateAx>
        <c:axId val="155054392"/>
        <c:scaling>
          <c:orientation val="minMax"/>
        </c:scaling>
        <c:delete val="1"/>
        <c:axPos val="b"/>
        <c:numFmt formatCode="ge" sourceLinked="1"/>
        <c:majorTickMark val="none"/>
        <c:minorTickMark val="none"/>
        <c:tickLblPos val="none"/>
        <c:crossAx val="155054784"/>
        <c:crosses val="autoZero"/>
        <c:auto val="1"/>
        <c:lblOffset val="100"/>
        <c:baseTimeUnit val="years"/>
      </c:dateAx>
      <c:valAx>
        <c:axId val="1550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61.75</c:v>
                </c:pt>
                <c:pt idx="1">
                  <c:v>68.63</c:v>
                </c:pt>
                <c:pt idx="2">
                  <c:v>66</c:v>
                </c:pt>
                <c:pt idx="3">
                  <c:v>71.5</c:v>
                </c:pt>
                <c:pt idx="4">
                  <c:v>72.25</c:v>
                </c:pt>
              </c:numCache>
            </c:numRef>
          </c:val>
          <c:extLst xmlns:c16r2="http://schemas.microsoft.com/office/drawing/2015/06/chart">
            <c:ext xmlns:c16="http://schemas.microsoft.com/office/drawing/2014/chart" uri="{C3380CC4-5D6E-409C-BE32-E72D297353CC}">
              <c16:uniqueId val="{00000000-940E-46AF-8B01-D09B12FD1A37}"/>
            </c:ext>
          </c:extLst>
        </c:ser>
        <c:dLbls>
          <c:showLegendKey val="0"/>
          <c:showVal val="0"/>
          <c:showCatName val="0"/>
          <c:showSerName val="0"/>
          <c:showPercent val="0"/>
          <c:showBubbleSize val="0"/>
        </c:dLbls>
        <c:gapWidth val="150"/>
        <c:axId val="153550904"/>
        <c:axId val="15548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40E-46AF-8B01-D09B12FD1A37}"/>
            </c:ext>
          </c:extLst>
        </c:ser>
        <c:dLbls>
          <c:showLegendKey val="0"/>
          <c:showVal val="0"/>
          <c:showCatName val="0"/>
          <c:showSerName val="0"/>
          <c:showPercent val="0"/>
          <c:showBubbleSize val="0"/>
        </c:dLbls>
        <c:marker val="1"/>
        <c:smooth val="0"/>
        <c:axId val="153550904"/>
        <c:axId val="155489888"/>
      </c:lineChart>
      <c:dateAx>
        <c:axId val="153550904"/>
        <c:scaling>
          <c:orientation val="minMax"/>
        </c:scaling>
        <c:delete val="1"/>
        <c:axPos val="b"/>
        <c:numFmt formatCode="ge" sourceLinked="1"/>
        <c:majorTickMark val="none"/>
        <c:minorTickMark val="none"/>
        <c:tickLblPos val="none"/>
        <c:crossAx val="155489888"/>
        <c:crosses val="autoZero"/>
        <c:auto val="1"/>
        <c:lblOffset val="100"/>
        <c:baseTimeUnit val="years"/>
      </c:dateAx>
      <c:valAx>
        <c:axId val="1554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85.81</c:v>
                </c:pt>
                <c:pt idx="1">
                  <c:v>86.94</c:v>
                </c:pt>
                <c:pt idx="2">
                  <c:v>87.72</c:v>
                </c:pt>
                <c:pt idx="3">
                  <c:v>88.95</c:v>
                </c:pt>
                <c:pt idx="4">
                  <c:v>89.79</c:v>
                </c:pt>
              </c:numCache>
            </c:numRef>
          </c:val>
          <c:extLst xmlns:c16r2="http://schemas.microsoft.com/office/drawing/2015/06/chart">
            <c:ext xmlns:c16="http://schemas.microsoft.com/office/drawing/2014/chart" uri="{C3380CC4-5D6E-409C-BE32-E72D297353CC}">
              <c16:uniqueId val="{00000000-4F8B-4DDC-8C37-5D19980E203A}"/>
            </c:ext>
          </c:extLst>
        </c:ser>
        <c:dLbls>
          <c:showLegendKey val="0"/>
          <c:showVal val="0"/>
          <c:showCatName val="0"/>
          <c:showSerName val="0"/>
          <c:showPercent val="0"/>
          <c:showBubbleSize val="0"/>
        </c:dLbls>
        <c:gapWidth val="150"/>
        <c:axId val="155491848"/>
        <c:axId val="15549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4F8B-4DDC-8C37-5D19980E203A}"/>
            </c:ext>
          </c:extLst>
        </c:ser>
        <c:dLbls>
          <c:showLegendKey val="0"/>
          <c:showVal val="0"/>
          <c:showCatName val="0"/>
          <c:showSerName val="0"/>
          <c:showPercent val="0"/>
          <c:showBubbleSize val="0"/>
        </c:dLbls>
        <c:marker val="1"/>
        <c:smooth val="0"/>
        <c:axId val="155491848"/>
        <c:axId val="155491064"/>
      </c:lineChart>
      <c:dateAx>
        <c:axId val="155491848"/>
        <c:scaling>
          <c:orientation val="minMax"/>
        </c:scaling>
        <c:delete val="1"/>
        <c:axPos val="b"/>
        <c:numFmt formatCode="ge" sourceLinked="1"/>
        <c:majorTickMark val="none"/>
        <c:minorTickMark val="none"/>
        <c:tickLblPos val="none"/>
        <c:crossAx val="155491064"/>
        <c:crosses val="autoZero"/>
        <c:auto val="1"/>
        <c:lblOffset val="100"/>
        <c:baseTimeUnit val="years"/>
      </c:dateAx>
      <c:valAx>
        <c:axId val="1554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富山県　射水市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法適用</v>
      </c>
      <c r="C8" s="83"/>
      <c r="D8" s="83"/>
      <c r="E8" s="83"/>
      <c r="F8" s="83"/>
      <c r="G8" s="83"/>
      <c r="H8" s="83"/>
      <c r="I8" s="83" t="str">
        <f>データ!J6</f>
        <v>下水道事業</v>
      </c>
      <c r="J8" s="83"/>
      <c r="K8" s="83"/>
      <c r="L8" s="83"/>
      <c r="M8" s="83"/>
      <c r="N8" s="83"/>
      <c r="O8" s="83"/>
      <c r="P8" s="83" t="str">
        <f>データ!K6</f>
        <v>特定環境保全公共下水道</v>
      </c>
      <c r="Q8" s="83"/>
      <c r="R8" s="83"/>
      <c r="S8" s="83"/>
      <c r="T8" s="83"/>
      <c r="U8" s="83"/>
      <c r="V8" s="83"/>
      <c r="W8" s="83" t="str">
        <f>データ!L6</f>
        <v>D2</v>
      </c>
      <c r="X8" s="83"/>
      <c r="Y8" s="83"/>
      <c r="Z8" s="83"/>
      <c r="AA8" s="83"/>
      <c r="AB8" s="83"/>
      <c r="AC8" s="83"/>
      <c r="AD8" s="84" t="str">
        <f>データ!$M$6</f>
        <v>非設置</v>
      </c>
      <c r="AE8" s="84"/>
      <c r="AF8" s="84"/>
      <c r="AG8" s="84"/>
      <c r="AH8" s="84"/>
      <c r="AI8" s="84"/>
      <c r="AJ8" s="84"/>
      <c r="AK8" s="3"/>
      <c r="AL8" s="80">
        <f>データ!S6</f>
        <v>93084</v>
      </c>
      <c r="AM8" s="80"/>
      <c r="AN8" s="80"/>
      <c r="AO8" s="80"/>
      <c r="AP8" s="80"/>
      <c r="AQ8" s="80"/>
      <c r="AR8" s="80"/>
      <c r="AS8" s="80"/>
      <c r="AT8" s="79">
        <f>データ!T6</f>
        <v>109.43</v>
      </c>
      <c r="AU8" s="79"/>
      <c r="AV8" s="79"/>
      <c r="AW8" s="79"/>
      <c r="AX8" s="79"/>
      <c r="AY8" s="79"/>
      <c r="AZ8" s="79"/>
      <c r="BA8" s="79"/>
      <c r="BB8" s="79">
        <f>データ!U6</f>
        <v>850.63</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f>データ!O6</f>
        <v>52.6</v>
      </c>
      <c r="J10" s="79"/>
      <c r="K10" s="79"/>
      <c r="L10" s="79"/>
      <c r="M10" s="79"/>
      <c r="N10" s="79"/>
      <c r="O10" s="79"/>
      <c r="P10" s="79">
        <f>データ!P6</f>
        <v>18.91</v>
      </c>
      <c r="Q10" s="79"/>
      <c r="R10" s="79"/>
      <c r="S10" s="79"/>
      <c r="T10" s="79"/>
      <c r="U10" s="79"/>
      <c r="V10" s="79"/>
      <c r="W10" s="79">
        <f>データ!Q6</f>
        <v>76.489999999999995</v>
      </c>
      <c r="X10" s="79"/>
      <c r="Y10" s="79"/>
      <c r="Z10" s="79"/>
      <c r="AA10" s="79"/>
      <c r="AB10" s="79"/>
      <c r="AC10" s="79"/>
      <c r="AD10" s="80">
        <f>データ!R6</f>
        <v>3132</v>
      </c>
      <c r="AE10" s="80"/>
      <c r="AF10" s="80"/>
      <c r="AG10" s="80"/>
      <c r="AH10" s="80"/>
      <c r="AI10" s="80"/>
      <c r="AJ10" s="80"/>
      <c r="AK10" s="2"/>
      <c r="AL10" s="80">
        <f>データ!V6</f>
        <v>17564</v>
      </c>
      <c r="AM10" s="80"/>
      <c r="AN10" s="80"/>
      <c r="AO10" s="80"/>
      <c r="AP10" s="80"/>
      <c r="AQ10" s="80"/>
      <c r="AR10" s="80"/>
      <c r="AS10" s="80"/>
      <c r="AT10" s="79">
        <f>データ!W6</f>
        <v>6.79</v>
      </c>
      <c r="AU10" s="79"/>
      <c r="AV10" s="79"/>
      <c r="AW10" s="79"/>
      <c r="AX10" s="79"/>
      <c r="AY10" s="79"/>
      <c r="AZ10" s="79"/>
      <c r="BA10" s="79"/>
      <c r="BB10" s="79">
        <f>データ!X6</f>
        <v>2586.75</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110</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f+sjgX0Rf5PGqB4DGqG7jorehwh1o/2B1BthJw7nOwKWN7n1eodFo87E7j4XiCKwkDKaFQ4pVi59WUo9zhCkQ==" saltValue="PJ/80mCMFmJGLO5/+6RE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162116</v>
      </c>
      <c r="D6" s="33">
        <f t="shared" si="3"/>
        <v>46</v>
      </c>
      <c r="E6" s="33">
        <f t="shared" si="3"/>
        <v>17</v>
      </c>
      <c r="F6" s="33">
        <f t="shared" si="3"/>
        <v>4</v>
      </c>
      <c r="G6" s="33">
        <f t="shared" si="3"/>
        <v>0</v>
      </c>
      <c r="H6" s="33" t="str">
        <f t="shared" si="3"/>
        <v>富山県　射水市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52.6</v>
      </c>
      <c r="P6" s="34">
        <f t="shared" si="3"/>
        <v>18.91</v>
      </c>
      <c r="Q6" s="34">
        <f t="shared" si="3"/>
        <v>76.489999999999995</v>
      </c>
      <c r="R6" s="34">
        <f t="shared" si="3"/>
        <v>3132</v>
      </c>
      <c r="S6" s="34">
        <f t="shared" si="3"/>
        <v>93084</v>
      </c>
      <c r="T6" s="34">
        <f t="shared" si="3"/>
        <v>109.43</v>
      </c>
      <c r="U6" s="34">
        <f t="shared" si="3"/>
        <v>850.63</v>
      </c>
      <c r="V6" s="34">
        <f t="shared" si="3"/>
        <v>17564</v>
      </c>
      <c r="W6" s="34">
        <f t="shared" si="3"/>
        <v>6.79</v>
      </c>
      <c r="X6" s="34">
        <f t="shared" si="3"/>
        <v>2586.75</v>
      </c>
      <c r="Y6" s="35">
        <f>IF(Y7="",NA(),Y7)</f>
        <v>105.93</v>
      </c>
      <c r="Z6" s="35">
        <f t="shared" ref="Z6:AH6" si="4">IF(Z7="",NA(),Z7)</f>
        <v>114.62</v>
      </c>
      <c r="AA6" s="35">
        <f t="shared" si="4"/>
        <v>116.19</v>
      </c>
      <c r="AB6" s="35">
        <f t="shared" si="4"/>
        <v>117.16</v>
      </c>
      <c r="AC6" s="35">
        <f t="shared" si="4"/>
        <v>117.8</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10.59</v>
      </c>
      <c r="AV6" s="35">
        <f t="shared" ref="AV6:BD6" si="6">IF(AV7="",NA(),AV7)</f>
        <v>51.36</v>
      </c>
      <c r="AW6" s="35">
        <f t="shared" si="6"/>
        <v>57.39</v>
      </c>
      <c r="AX6" s="35">
        <f t="shared" si="6"/>
        <v>63.57</v>
      </c>
      <c r="AY6" s="35">
        <f t="shared" si="6"/>
        <v>66.05</v>
      </c>
      <c r="AZ6" s="35">
        <f t="shared" si="6"/>
        <v>63.22</v>
      </c>
      <c r="BA6" s="35">
        <f t="shared" si="6"/>
        <v>49.07</v>
      </c>
      <c r="BB6" s="35">
        <f t="shared" si="6"/>
        <v>46.78</v>
      </c>
      <c r="BC6" s="35">
        <f t="shared" si="6"/>
        <v>47.44</v>
      </c>
      <c r="BD6" s="35">
        <f t="shared" si="6"/>
        <v>49.18</v>
      </c>
      <c r="BE6" s="34" t="str">
        <f>IF(BE7="","",IF(BE7="-","【-】","【"&amp;SUBSTITUTE(TEXT(BE7,"#,##0.00"),"-","△")&amp;"】"))</f>
        <v>【54.23】</v>
      </c>
      <c r="BF6" s="35">
        <f>IF(BF7="",NA(),BF7)</f>
        <v>1531.47</v>
      </c>
      <c r="BG6" s="35">
        <f t="shared" ref="BG6:BO6" si="7">IF(BG7="",NA(),BG7)</f>
        <v>1457.24</v>
      </c>
      <c r="BH6" s="35">
        <f t="shared" si="7"/>
        <v>1350.49</v>
      </c>
      <c r="BI6" s="35">
        <f t="shared" si="7"/>
        <v>1248.3599999999999</v>
      </c>
      <c r="BJ6" s="35">
        <f t="shared" si="7"/>
        <v>1114.78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73.86</v>
      </c>
      <c r="BR6" s="35">
        <f t="shared" ref="BR6:BZ6" si="8">IF(BR7="",NA(),BR7)</f>
        <v>76.209999999999994</v>
      </c>
      <c r="BS6" s="35">
        <f t="shared" si="8"/>
        <v>89.49</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206.39</v>
      </c>
      <c r="CC6" s="35">
        <f t="shared" ref="CC6:CK6" si="9">IF(CC7="",NA(),CC7)</f>
        <v>199.95</v>
      </c>
      <c r="CD6" s="35">
        <f t="shared" si="9"/>
        <v>170.41</v>
      </c>
      <c r="CE6" s="35">
        <f t="shared" si="9"/>
        <v>152.57</v>
      </c>
      <c r="CF6" s="35">
        <f t="shared" si="9"/>
        <v>152.76</v>
      </c>
      <c r="CG6" s="35">
        <f t="shared" si="9"/>
        <v>244.29</v>
      </c>
      <c r="CH6" s="35">
        <f t="shared" si="9"/>
        <v>246.72</v>
      </c>
      <c r="CI6" s="35">
        <f t="shared" si="9"/>
        <v>234.96</v>
      </c>
      <c r="CJ6" s="35">
        <f t="shared" si="9"/>
        <v>221.81</v>
      </c>
      <c r="CK6" s="35">
        <f t="shared" si="9"/>
        <v>230.02</v>
      </c>
      <c r="CL6" s="34" t="str">
        <f>IF(CL7="","",IF(CL7="-","【-】","【"&amp;SUBSTITUTE(TEXT(CL7,"#,##0.00"),"-","△")&amp;"】"))</f>
        <v>【219.46】</v>
      </c>
      <c r="CM6" s="35">
        <f>IF(CM7="",NA(),CM7)</f>
        <v>61.75</v>
      </c>
      <c r="CN6" s="35">
        <f t="shared" ref="CN6:CV6" si="10">IF(CN7="",NA(),CN7)</f>
        <v>68.63</v>
      </c>
      <c r="CO6" s="35">
        <f t="shared" si="10"/>
        <v>66</v>
      </c>
      <c r="CP6" s="35">
        <f t="shared" si="10"/>
        <v>71.5</v>
      </c>
      <c r="CQ6" s="35">
        <f t="shared" si="10"/>
        <v>72.25</v>
      </c>
      <c r="CR6" s="35">
        <f t="shared" si="10"/>
        <v>43.58</v>
      </c>
      <c r="CS6" s="35">
        <f t="shared" si="10"/>
        <v>41.35</v>
      </c>
      <c r="CT6" s="35">
        <f t="shared" si="10"/>
        <v>42.9</v>
      </c>
      <c r="CU6" s="35">
        <f t="shared" si="10"/>
        <v>43.36</v>
      </c>
      <c r="CV6" s="35">
        <f t="shared" si="10"/>
        <v>42.56</v>
      </c>
      <c r="CW6" s="34" t="str">
        <f>IF(CW7="","",IF(CW7="-","【-】","【"&amp;SUBSTITUTE(TEXT(CW7,"#,##0.00"),"-","△")&amp;"】"))</f>
        <v>【42.82】</v>
      </c>
      <c r="CX6" s="35">
        <f>IF(CX7="",NA(),CX7)</f>
        <v>85.81</v>
      </c>
      <c r="CY6" s="35">
        <f t="shared" ref="CY6:DG6" si="11">IF(CY7="",NA(),CY7)</f>
        <v>86.94</v>
      </c>
      <c r="CZ6" s="35">
        <f t="shared" si="11"/>
        <v>87.72</v>
      </c>
      <c r="DA6" s="35">
        <f t="shared" si="11"/>
        <v>88.95</v>
      </c>
      <c r="DB6" s="35">
        <f t="shared" si="11"/>
        <v>89.79</v>
      </c>
      <c r="DC6" s="35">
        <f t="shared" si="11"/>
        <v>82.35</v>
      </c>
      <c r="DD6" s="35">
        <f t="shared" si="11"/>
        <v>82.9</v>
      </c>
      <c r="DE6" s="35">
        <f t="shared" si="11"/>
        <v>83.5</v>
      </c>
      <c r="DF6" s="35">
        <f t="shared" si="11"/>
        <v>83.06</v>
      </c>
      <c r="DG6" s="35">
        <f t="shared" si="11"/>
        <v>83.32</v>
      </c>
      <c r="DH6" s="34" t="str">
        <f>IF(DH7="","",IF(DH7="-","【-】","【"&amp;SUBSTITUTE(TEXT(DH7,"#,##0.00"),"-","△")&amp;"】"))</f>
        <v>【83.36】</v>
      </c>
      <c r="DI6" s="35">
        <f>IF(DI7="",NA(),DI7)</f>
        <v>7.47</v>
      </c>
      <c r="DJ6" s="35">
        <f t="shared" ref="DJ6:DR6" si="12">IF(DJ7="",NA(),DJ7)</f>
        <v>9.85</v>
      </c>
      <c r="DK6" s="35">
        <f t="shared" si="12"/>
        <v>12.23</v>
      </c>
      <c r="DL6" s="35">
        <f t="shared" si="12"/>
        <v>14.5</v>
      </c>
      <c r="DM6" s="35">
        <f t="shared" si="12"/>
        <v>16.760000000000002</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162116</v>
      </c>
      <c r="D7" s="37">
        <v>46</v>
      </c>
      <c r="E7" s="37">
        <v>17</v>
      </c>
      <c r="F7" s="37">
        <v>4</v>
      </c>
      <c r="G7" s="37">
        <v>0</v>
      </c>
      <c r="H7" s="37" t="s">
        <v>96</v>
      </c>
      <c r="I7" s="37" t="s">
        <v>97</v>
      </c>
      <c r="J7" s="37" t="s">
        <v>98</v>
      </c>
      <c r="K7" s="37" t="s">
        <v>99</v>
      </c>
      <c r="L7" s="37" t="s">
        <v>100</v>
      </c>
      <c r="M7" s="37" t="s">
        <v>101</v>
      </c>
      <c r="N7" s="38" t="s">
        <v>102</v>
      </c>
      <c r="O7" s="38">
        <v>52.6</v>
      </c>
      <c r="P7" s="38">
        <v>18.91</v>
      </c>
      <c r="Q7" s="38">
        <v>76.489999999999995</v>
      </c>
      <c r="R7" s="38">
        <v>3132</v>
      </c>
      <c r="S7" s="38">
        <v>93084</v>
      </c>
      <c r="T7" s="38">
        <v>109.43</v>
      </c>
      <c r="U7" s="38">
        <v>850.63</v>
      </c>
      <c r="V7" s="38">
        <v>17564</v>
      </c>
      <c r="W7" s="38">
        <v>6.79</v>
      </c>
      <c r="X7" s="38">
        <v>2586.75</v>
      </c>
      <c r="Y7" s="38">
        <v>105.93</v>
      </c>
      <c r="Z7" s="38">
        <v>114.62</v>
      </c>
      <c r="AA7" s="38">
        <v>116.19</v>
      </c>
      <c r="AB7" s="38">
        <v>117.16</v>
      </c>
      <c r="AC7" s="38">
        <v>117.8</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10.59</v>
      </c>
      <c r="AV7" s="38">
        <v>51.36</v>
      </c>
      <c r="AW7" s="38">
        <v>57.39</v>
      </c>
      <c r="AX7" s="38">
        <v>63.57</v>
      </c>
      <c r="AY7" s="38">
        <v>66.05</v>
      </c>
      <c r="AZ7" s="38">
        <v>63.22</v>
      </c>
      <c r="BA7" s="38">
        <v>49.07</v>
      </c>
      <c r="BB7" s="38">
        <v>46.78</v>
      </c>
      <c r="BC7" s="38">
        <v>47.44</v>
      </c>
      <c r="BD7" s="38">
        <v>49.18</v>
      </c>
      <c r="BE7" s="38">
        <v>54.23</v>
      </c>
      <c r="BF7" s="38">
        <v>1531.47</v>
      </c>
      <c r="BG7" s="38">
        <v>1457.24</v>
      </c>
      <c r="BH7" s="38">
        <v>1350.49</v>
      </c>
      <c r="BI7" s="38">
        <v>1248.3599999999999</v>
      </c>
      <c r="BJ7" s="38">
        <v>1114.78</v>
      </c>
      <c r="BK7" s="38">
        <v>1436</v>
      </c>
      <c r="BL7" s="38">
        <v>1434.89</v>
      </c>
      <c r="BM7" s="38">
        <v>1298.9100000000001</v>
      </c>
      <c r="BN7" s="38">
        <v>1243.71</v>
      </c>
      <c r="BO7" s="38">
        <v>1194.1500000000001</v>
      </c>
      <c r="BP7" s="38">
        <v>1209.4000000000001</v>
      </c>
      <c r="BQ7" s="38">
        <v>73.86</v>
      </c>
      <c r="BR7" s="38">
        <v>76.209999999999994</v>
      </c>
      <c r="BS7" s="38">
        <v>89.49</v>
      </c>
      <c r="BT7" s="38">
        <v>100</v>
      </c>
      <c r="BU7" s="38">
        <v>100</v>
      </c>
      <c r="BV7" s="38">
        <v>66.56</v>
      </c>
      <c r="BW7" s="38">
        <v>66.22</v>
      </c>
      <c r="BX7" s="38">
        <v>69.87</v>
      </c>
      <c r="BY7" s="38">
        <v>74.3</v>
      </c>
      <c r="BZ7" s="38">
        <v>72.260000000000005</v>
      </c>
      <c r="CA7" s="38">
        <v>74.48</v>
      </c>
      <c r="CB7" s="38">
        <v>206.39</v>
      </c>
      <c r="CC7" s="38">
        <v>199.95</v>
      </c>
      <c r="CD7" s="38">
        <v>170.41</v>
      </c>
      <c r="CE7" s="38">
        <v>152.57</v>
      </c>
      <c r="CF7" s="38">
        <v>152.76</v>
      </c>
      <c r="CG7" s="38">
        <v>244.29</v>
      </c>
      <c r="CH7" s="38">
        <v>246.72</v>
      </c>
      <c r="CI7" s="38">
        <v>234.96</v>
      </c>
      <c r="CJ7" s="38">
        <v>221.81</v>
      </c>
      <c r="CK7" s="38">
        <v>230.02</v>
      </c>
      <c r="CL7" s="38">
        <v>219.46</v>
      </c>
      <c r="CM7" s="38">
        <v>61.75</v>
      </c>
      <c r="CN7" s="38">
        <v>68.63</v>
      </c>
      <c r="CO7" s="38">
        <v>66</v>
      </c>
      <c r="CP7" s="38">
        <v>71.5</v>
      </c>
      <c r="CQ7" s="38">
        <v>72.25</v>
      </c>
      <c r="CR7" s="38">
        <v>43.58</v>
      </c>
      <c r="CS7" s="38">
        <v>41.35</v>
      </c>
      <c r="CT7" s="38">
        <v>42.9</v>
      </c>
      <c r="CU7" s="38">
        <v>43.36</v>
      </c>
      <c r="CV7" s="38">
        <v>42.56</v>
      </c>
      <c r="CW7" s="38">
        <v>42.82</v>
      </c>
      <c r="CX7" s="38">
        <v>85.81</v>
      </c>
      <c r="CY7" s="38">
        <v>86.94</v>
      </c>
      <c r="CZ7" s="38">
        <v>87.72</v>
      </c>
      <c r="DA7" s="38">
        <v>88.95</v>
      </c>
      <c r="DB7" s="38">
        <v>89.79</v>
      </c>
      <c r="DC7" s="38">
        <v>82.35</v>
      </c>
      <c r="DD7" s="38">
        <v>82.9</v>
      </c>
      <c r="DE7" s="38">
        <v>83.5</v>
      </c>
      <c r="DF7" s="38">
        <v>83.06</v>
      </c>
      <c r="DG7" s="38">
        <v>83.32</v>
      </c>
      <c r="DH7" s="38">
        <v>83.36</v>
      </c>
      <c r="DI7" s="38">
        <v>7.47</v>
      </c>
      <c r="DJ7" s="38">
        <v>9.85</v>
      </c>
      <c r="DK7" s="38">
        <v>12.23</v>
      </c>
      <c r="DL7" s="38">
        <v>14.5</v>
      </c>
      <c r="DM7" s="38">
        <v>16.760000000000002</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2020-01-22T02:12:29Z</cp:lastPrinted>
  <dcterms:created xsi:type="dcterms:W3CDTF">2019-12-05T04:49:32Z</dcterms:created>
  <dcterms:modified xsi:type="dcterms:W3CDTF">2020-03-04T05:37:09Z</dcterms:modified>
  <cp:category/>
</cp:coreProperties>
</file>