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110150市民病院経営管理課\001病院共通\009照会・回答【3】\1.市長部局\財政課\31年度\8.経営比較分析表\30年度決算分\"/>
    </mc:Choice>
  </mc:AlternateContent>
  <workbookProtection workbookAlgorithmName="SHA-512" workbookHashValue="Equ4ZyR4nfP1HUR0vf4BQ8o6o0SexeRlwm+EJ2gavSAP3ivGA7AMsju+VPiLKRAXG9M04PIiDylB7Ob5rzv2Dg==" workbookSaltValue="DcNcZMprqK4vCcuzMgWmK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FL54" i="4"/>
  <c r="HM78" i="4"/>
  <c r="FL32" i="4"/>
  <c r="CS78" i="4"/>
  <c r="BX54" i="4"/>
  <c r="BX32" i="4"/>
  <c r="MN54" i="4"/>
  <c r="MN32" i="4"/>
  <c r="C11" i="5"/>
  <c r="D11" i="5"/>
  <c r="E11" i="5"/>
  <c r="B11" i="5"/>
  <c r="KC78" i="4" l="1"/>
  <c r="AE32" i="4"/>
  <c r="FH78" i="4"/>
  <c r="DS54" i="4"/>
  <c r="DS32" i="4"/>
  <c r="AE54" i="4"/>
  <c r="KU54" i="4"/>
  <c r="KU32" i="4"/>
  <c r="HG54" i="4"/>
  <c r="HG32" i="4"/>
  <c r="AN78" i="4"/>
  <c r="BI32" i="4"/>
  <c r="LO78" i="4"/>
  <c r="IK54" i="4"/>
  <c r="LY54" i="4"/>
  <c r="LY32" i="4"/>
  <c r="IK32" i="4"/>
  <c r="GT78" i="4"/>
  <c r="EW54" i="4"/>
  <c r="EW32" i="4"/>
  <c r="BZ78" i="4"/>
  <c r="BI54" i="4"/>
  <c r="KF54" i="4"/>
  <c r="KF32" i="4"/>
  <c r="JJ78" i="4"/>
  <c r="GR54" i="4"/>
  <c r="GR32" i="4"/>
  <c r="EO78" i="4"/>
  <c r="U78" i="4"/>
  <c r="P54" i="4"/>
  <c r="P32" i="4"/>
  <c r="DD54" i="4"/>
  <c r="DD32" i="4"/>
  <c r="EH54" i="4"/>
  <c r="LJ32" i="4"/>
  <c r="BG78" i="4"/>
  <c r="AT54" i="4"/>
  <c r="AT32" i="4"/>
  <c r="LJ54" i="4"/>
  <c r="KV78" i="4"/>
  <c r="HV54" i="4"/>
  <c r="HV32" i="4"/>
  <c r="GA78" i="4"/>
  <c r="EH32" i="4"/>
</calcChain>
</file>

<file path=xl/sharedStrings.xml><?xml version="1.0" encoding="utf-8"?>
<sst xmlns="http://schemas.openxmlformats.org/spreadsheetml/2006/main" count="321" uniqueCount="175">
  <si>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</si>
  <si>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</si>
  <si>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</si>
  <si>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</si>
  <si>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</si>
  <si>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</si>
  <si>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</si>
  <si>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</si>
  <si>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</si>
  <si>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</si>
  <si>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</si>
  <si>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</si>
  <si>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</si>
  <si>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</si>
  <si>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</si>
  <si>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</si>
  <si>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</si>
  <si>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</si>
  <si>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</si>
  <si>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</si>
  <si>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</si>
  <si>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</si>
  <si>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</si>
  <si>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</si>
  <si>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</si>
  <si>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</si>
  <si>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</si>
  <si>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</si>
  <si>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</si>
  <si>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</si>
  <si>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</si>
  <si>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</si>
  <si>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</si>
  <si>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</si>
  <si>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</si>
  <si>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</si>
  <si>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</si>
  <si>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</si>
  <si>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</si>
  <si>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</si>
  <si>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</si>
  <si>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</si>
  <si>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</si>
  <si>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</si>
  <si>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</si>
  <si>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</si>
  <si>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</si>
  <si>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</si>
  <si>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</si>
  <si>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</si>
  <si>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</si>
  <si>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</si>
  <si>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</si>
  <si>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</si>
  <si>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</si>
  <si>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</si>
  <si>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</si>
  <si>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</si>
  <si>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</si>
  <si>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</si>
  <si>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</si>
  <si>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</si>
  <si>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</si>
  <si>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</si>
  <si>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</si>
  <si>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</si>
  <si>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</si>
  <si>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</si>
  <si>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</si>
  <si>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</si>
  <si>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</si>
  <si>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</si>
  <si>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</si>
  <si>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</si>
  <si>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</si>
  <si>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</si>
  <si>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</si>
  <si>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</si>
  <si>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</si>
  <si>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</si>
  <si>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</si>
  <si>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</si>
  <si>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</si>
  <si>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</si>
  <si>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</si>
  <si>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</si>
  <si>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</si>
  <si>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</si>
  <si>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</si>
  <si>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</si>
  <si>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</si>
  <si>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</si>
  <si>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</si>
  <si>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</si>
  <si>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</si>
  <si>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</si>
  <si>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</si>
  <si>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</si>
  <si>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</si>
  <si>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</si>
  <si>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</si>
  <si>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</si>
  <si>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</si>
  <si>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</si>
  <si>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</si>
  <si>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</si>
  <si>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</si>
  <si>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</si>
  <si>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</si>
  <si>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</si>
  <si>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</si>
  <si>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</si>
  <si>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</si>
  <si>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</si>
  <si>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</si>
  <si>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</si>
  <si>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</si>
  <si>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</si>
  <si>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</si>
  <si>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</si>
  <si>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</si>
  <si>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</si>
  <si>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</si>
  <si>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</si>
  <si>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</si>
  <si>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</si>
  <si>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</si>
  <si>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</si>
  <si>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</si>
  <si>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</si>
  <si>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</si>
  <si>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</si>
  <si>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</si>
  <si>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</si>
  <si>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</si>
  <si>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</si>
  <si>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</si>
  <si>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</si>
  <si>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</si>
  <si>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</si>
  <si>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</si>
  <si>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</si>
  <si>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</si>
  <si>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</si>
  <si>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</si>
  <si>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</si>
  <si>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</si>
  <si>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</si>
  <si>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</si>
  <si>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</si>
  <si>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</si>
  <si>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</si>
  <si>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</si>
  <si>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</si>
  <si>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</si>
  <si>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</si>
  <si>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</si>
  <si>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</si>
  <si>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</si>
  <si>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</si>
  <si>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</si>
  <si>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</si>
  <si>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</si>
  <si>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</si>
  <si>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</si>
  <si>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</si>
  <si>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</si>
  <si>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</si>
  <si>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</si>
  <si>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</si>
  <si>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</si>
  <si>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内唯一の公立病院として、急性期から在宅復帰に向けた回復期医療まで、高度で幅広い医療を提供している。拡充した地域包括ケア病棟では、ポストアキュートのみならずサブアキュートでの患者受入れを推進している。
　また、市内開業医や富山大学附属病院など各医療機関とも連携を図り、地域医療の確保に努めている。</t>
    <rPh sb="1" eb="3">
      <t>シナイ</t>
    </rPh>
    <rPh sb="3" eb="5">
      <t>ユイイツ</t>
    </rPh>
    <rPh sb="6" eb="8">
      <t>コウリツ</t>
    </rPh>
    <rPh sb="8" eb="10">
      <t>ビョウイン</t>
    </rPh>
    <rPh sb="14" eb="17">
      <t>キュウセイキ</t>
    </rPh>
    <rPh sb="19" eb="21">
      <t>ザイタク</t>
    </rPh>
    <rPh sb="21" eb="23">
      <t>フッキ</t>
    </rPh>
    <rPh sb="24" eb="25">
      <t>ム</t>
    </rPh>
    <rPh sb="27" eb="29">
      <t>カイフク</t>
    </rPh>
    <rPh sb="29" eb="30">
      <t>キ</t>
    </rPh>
    <rPh sb="30" eb="32">
      <t>イリョウ</t>
    </rPh>
    <rPh sb="35" eb="37">
      <t>コウド</t>
    </rPh>
    <rPh sb="38" eb="40">
      <t>ハバヒロ</t>
    </rPh>
    <rPh sb="41" eb="43">
      <t>イリョウ</t>
    </rPh>
    <rPh sb="44" eb="46">
      <t>テイキョウ</t>
    </rPh>
    <rPh sb="51" eb="53">
      <t>カクジュウ</t>
    </rPh>
    <rPh sb="55" eb="57">
      <t>チイキ</t>
    </rPh>
    <rPh sb="57" eb="59">
      <t>ホウカツ</t>
    </rPh>
    <rPh sb="61" eb="63">
      <t>ビョウトウ</t>
    </rPh>
    <rPh sb="88" eb="90">
      <t>カンジャ</t>
    </rPh>
    <rPh sb="90" eb="92">
      <t>ウケイ</t>
    </rPh>
    <rPh sb="94" eb="96">
      <t>スイシン</t>
    </rPh>
    <rPh sb="106" eb="108">
      <t>シナイ</t>
    </rPh>
    <rPh sb="108" eb="111">
      <t>カイギョウイ</t>
    </rPh>
    <rPh sb="112" eb="114">
      <t>トヤマ</t>
    </rPh>
    <rPh sb="114" eb="116">
      <t>ダイガク</t>
    </rPh>
    <rPh sb="116" eb="118">
      <t>フゾク</t>
    </rPh>
    <rPh sb="118" eb="120">
      <t>ビョウイン</t>
    </rPh>
    <rPh sb="122" eb="125">
      <t>カクイリョウ</t>
    </rPh>
    <rPh sb="125" eb="127">
      <t>キカン</t>
    </rPh>
    <rPh sb="129" eb="131">
      <t>レンケイ</t>
    </rPh>
    <rPh sb="132" eb="133">
      <t>ハカ</t>
    </rPh>
    <rPh sb="135" eb="137">
      <t>チイキ</t>
    </rPh>
    <rPh sb="137" eb="139">
      <t>イリョウ</t>
    </rPh>
    <rPh sb="140" eb="142">
      <t>カクホ</t>
    </rPh>
    <rPh sb="143" eb="144">
      <t>ツト</t>
    </rPh>
    <phoneticPr fontId="5"/>
  </si>
  <si>
    <t>・経常収支比率、医業収支比率は効率的な病床運用や施設基準の見直しにより入院収益が向上したことから上昇したが、引き続き100％を下回っている。
・累積欠損比率は改築等にかかった費用を医業活動で賄えていないことなどから赤字を計上したことにより増加した。
・病床利用率は横ばいであったが、低水準であることは認識しており新規入院患者の確保に努め利用率向上に努めていく。
・施設基準の見直しを図ったことで単価は上昇した。
・医業収益は増加したが職員給与費も増加しており比率は増加傾向にある。</t>
    <rPh sb="1" eb="3">
      <t>ケイジョウ</t>
    </rPh>
    <rPh sb="3" eb="5">
      <t>シュウシ</t>
    </rPh>
    <rPh sb="5" eb="7">
      <t>ヒリツ</t>
    </rPh>
    <rPh sb="8" eb="10">
      <t>イギョウ</t>
    </rPh>
    <rPh sb="10" eb="12">
      <t>シュウシ</t>
    </rPh>
    <rPh sb="12" eb="14">
      <t>ヒリツ</t>
    </rPh>
    <rPh sb="15" eb="18">
      <t>コウリツテキ</t>
    </rPh>
    <rPh sb="19" eb="21">
      <t>ビョウショウ</t>
    </rPh>
    <rPh sb="21" eb="23">
      <t>ウンヨウ</t>
    </rPh>
    <rPh sb="24" eb="26">
      <t>シセツ</t>
    </rPh>
    <rPh sb="26" eb="28">
      <t>キジュン</t>
    </rPh>
    <rPh sb="29" eb="31">
      <t>ミナオ</t>
    </rPh>
    <rPh sb="35" eb="37">
      <t>ニュウイン</t>
    </rPh>
    <rPh sb="37" eb="39">
      <t>シュウエキ</t>
    </rPh>
    <rPh sb="40" eb="42">
      <t>コウジョウ</t>
    </rPh>
    <rPh sb="48" eb="50">
      <t>ジョウショウ</t>
    </rPh>
    <rPh sb="54" eb="55">
      <t>ヒ</t>
    </rPh>
    <rPh sb="56" eb="57">
      <t>ツヅ</t>
    </rPh>
    <rPh sb="63" eb="65">
      <t>シタマワ</t>
    </rPh>
    <rPh sb="72" eb="74">
      <t>ルイセキ</t>
    </rPh>
    <rPh sb="74" eb="76">
      <t>ケッソン</t>
    </rPh>
    <rPh sb="76" eb="78">
      <t>ヒリツ</t>
    </rPh>
    <rPh sb="79" eb="81">
      <t>カイチク</t>
    </rPh>
    <rPh sb="81" eb="82">
      <t>ナド</t>
    </rPh>
    <rPh sb="87" eb="89">
      <t>ヒヨウ</t>
    </rPh>
    <rPh sb="90" eb="92">
      <t>イギョウ</t>
    </rPh>
    <rPh sb="92" eb="94">
      <t>カツドウ</t>
    </rPh>
    <rPh sb="95" eb="96">
      <t>マカナ</t>
    </rPh>
    <rPh sb="107" eb="109">
      <t>アカジ</t>
    </rPh>
    <rPh sb="110" eb="112">
      <t>ケイジョウ</t>
    </rPh>
    <rPh sb="119" eb="121">
      <t>ゾウカ</t>
    </rPh>
    <rPh sb="126" eb="128">
      <t>ビョウショウ</t>
    </rPh>
    <rPh sb="128" eb="131">
      <t>リヨウリツ</t>
    </rPh>
    <rPh sb="132" eb="133">
      <t>ヨコ</t>
    </rPh>
    <rPh sb="141" eb="144">
      <t>テイスイジュン</t>
    </rPh>
    <rPh sb="150" eb="152">
      <t>ニンシキ</t>
    </rPh>
    <rPh sb="156" eb="158">
      <t>シンキ</t>
    </rPh>
    <rPh sb="158" eb="160">
      <t>ニュウイン</t>
    </rPh>
    <rPh sb="160" eb="162">
      <t>カンジャ</t>
    </rPh>
    <rPh sb="163" eb="165">
      <t>カクホ</t>
    </rPh>
    <rPh sb="166" eb="167">
      <t>ツト</t>
    </rPh>
    <rPh sb="168" eb="171">
      <t>リヨウリツ</t>
    </rPh>
    <rPh sb="171" eb="173">
      <t>コウジョウ</t>
    </rPh>
    <rPh sb="174" eb="175">
      <t>ツト</t>
    </rPh>
    <rPh sb="182" eb="184">
      <t>シセツ</t>
    </rPh>
    <rPh sb="184" eb="186">
      <t>キジュン</t>
    </rPh>
    <rPh sb="187" eb="189">
      <t>ミナオ</t>
    </rPh>
    <rPh sb="191" eb="192">
      <t>ハカ</t>
    </rPh>
    <rPh sb="197" eb="199">
      <t>タンカ</t>
    </rPh>
    <rPh sb="200" eb="202">
      <t>ジョウショウ</t>
    </rPh>
    <rPh sb="207" eb="209">
      <t>イギョウ</t>
    </rPh>
    <rPh sb="209" eb="211">
      <t>シュウエキ</t>
    </rPh>
    <rPh sb="212" eb="214">
      <t>ゾウカ</t>
    </rPh>
    <rPh sb="217" eb="219">
      <t>ショクイン</t>
    </rPh>
    <rPh sb="219" eb="221">
      <t>キュウヨ</t>
    </rPh>
    <rPh sb="221" eb="222">
      <t>ヒ</t>
    </rPh>
    <rPh sb="223" eb="225">
      <t>ゾウカ</t>
    </rPh>
    <rPh sb="229" eb="231">
      <t>ヒリツ</t>
    </rPh>
    <rPh sb="232" eb="234">
      <t>ゾウカ</t>
    </rPh>
    <rPh sb="234" eb="236">
      <t>ケイコウ</t>
    </rPh>
    <phoneticPr fontId="5"/>
  </si>
  <si>
    <t>・有形固定資産減価償却費率は横ばいであるが、病棟施設及び設備について２０年以上経過しており老朽化が進んでいる。
・器械備品減価償却費率は耐用年数を超えた資産が多くあり、毎年更新しているが追いついていない状況で、計画的な更新が必要である。
・１床当たり有形固定資産は診療棟整備に伴い増加した。今後は器械備品中心の更新となるが、高度医療機器の更新が控えており増加傾向となると思われる。</t>
    <rPh sb="1" eb="3">
      <t>ユウケイ</t>
    </rPh>
    <rPh sb="3" eb="5">
      <t>コテイ</t>
    </rPh>
    <rPh sb="5" eb="7">
      <t>シサン</t>
    </rPh>
    <rPh sb="7" eb="9">
      <t>ゲンカ</t>
    </rPh>
    <rPh sb="9" eb="11">
      <t>ショウキャク</t>
    </rPh>
    <rPh sb="11" eb="12">
      <t>ヒ</t>
    </rPh>
    <rPh sb="12" eb="13">
      <t>リツ</t>
    </rPh>
    <rPh sb="14" eb="15">
      <t>ヨコ</t>
    </rPh>
    <rPh sb="22" eb="24">
      <t>ビョウトウ</t>
    </rPh>
    <rPh sb="24" eb="26">
      <t>シセツ</t>
    </rPh>
    <rPh sb="26" eb="27">
      <t>オヨ</t>
    </rPh>
    <rPh sb="28" eb="30">
      <t>セツビ</t>
    </rPh>
    <rPh sb="36" eb="39">
      <t>ネンイジョウ</t>
    </rPh>
    <rPh sb="39" eb="41">
      <t>ケイカ</t>
    </rPh>
    <rPh sb="45" eb="48">
      <t>ロウキュウカ</t>
    </rPh>
    <rPh sb="49" eb="50">
      <t>スス</t>
    </rPh>
    <rPh sb="57" eb="59">
      <t>キカイ</t>
    </rPh>
    <rPh sb="59" eb="61">
      <t>ビヒン</t>
    </rPh>
    <rPh sb="61" eb="63">
      <t>ゲンカ</t>
    </rPh>
    <rPh sb="63" eb="65">
      <t>ショウキャク</t>
    </rPh>
    <rPh sb="65" eb="66">
      <t>ヒ</t>
    </rPh>
    <rPh sb="66" eb="67">
      <t>リツ</t>
    </rPh>
    <rPh sb="68" eb="70">
      <t>タイヨウ</t>
    </rPh>
    <rPh sb="70" eb="72">
      <t>ネンスウ</t>
    </rPh>
    <rPh sb="73" eb="74">
      <t>コ</t>
    </rPh>
    <rPh sb="76" eb="78">
      <t>シサン</t>
    </rPh>
    <rPh sb="79" eb="80">
      <t>オオ</t>
    </rPh>
    <rPh sb="84" eb="86">
      <t>マイネン</t>
    </rPh>
    <rPh sb="86" eb="88">
      <t>コウシン</t>
    </rPh>
    <rPh sb="93" eb="94">
      <t>オ</t>
    </rPh>
    <rPh sb="101" eb="103">
      <t>ジョウキョウ</t>
    </rPh>
    <rPh sb="105" eb="108">
      <t>ケイカクテキ</t>
    </rPh>
    <rPh sb="109" eb="111">
      <t>コウシン</t>
    </rPh>
    <rPh sb="112" eb="114">
      <t>ヒツヨウ</t>
    </rPh>
    <rPh sb="121" eb="122">
      <t>ユカ</t>
    </rPh>
    <rPh sb="122" eb="123">
      <t>ア</t>
    </rPh>
    <rPh sb="125" eb="127">
      <t>ユウケイ</t>
    </rPh>
    <rPh sb="127" eb="129">
      <t>コテイ</t>
    </rPh>
    <rPh sb="129" eb="131">
      <t>シサン</t>
    </rPh>
    <rPh sb="132" eb="134">
      <t>シンリョウ</t>
    </rPh>
    <rPh sb="134" eb="135">
      <t>トウ</t>
    </rPh>
    <rPh sb="135" eb="137">
      <t>セイビ</t>
    </rPh>
    <rPh sb="138" eb="139">
      <t>トモナ</t>
    </rPh>
    <rPh sb="140" eb="142">
      <t>ゾウカ</t>
    </rPh>
    <rPh sb="145" eb="147">
      <t>コンゴ</t>
    </rPh>
    <rPh sb="148" eb="150">
      <t>キカイ</t>
    </rPh>
    <rPh sb="150" eb="152">
      <t>ビヒン</t>
    </rPh>
    <rPh sb="152" eb="154">
      <t>チュウシン</t>
    </rPh>
    <rPh sb="155" eb="157">
      <t>コウシン</t>
    </rPh>
    <rPh sb="162" eb="164">
      <t>コウド</t>
    </rPh>
    <rPh sb="164" eb="166">
      <t>イリョウ</t>
    </rPh>
    <rPh sb="166" eb="168">
      <t>キキ</t>
    </rPh>
    <rPh sb="169" eb="171">
      <t>コウシン</t>
    </rPh>
    <rPh sb="172" eb="173">
      <t>ヒカ</t>
    </rPh>
    <rPh sb="177" eb="179">
      <t>ゾウカ</t>
    </rPh>
    <rPh sb="179" eb="181">
      <t>ケイコウ</t>
    </rPh>
    <rPh sb="185" eb="186">
      <t>オモ</t>
    </rPh>
    <phoneticPr fontId="5"/>
  </si>
  <si>
    <t>・診療棟整備伴う維持管理費、減価償却費が増加したことで費用が増加した。加えて人件費も増加傾向にある。医師の減少に伴い患者数、収益とも減少傾向にあるが効率的に収益を確保できるよう様々な方策に取り組んでいる。しかしながら、収益の伸び悩みと経費の増大により経営状況は悪化している。引き続き医師の確保と、地域連携強化による患者確保、施設基準の見直しによる効率的な医業収益の確保に努めるとともに、経費節減を図って経営改善に努めていきたい。
・設備については、市民病院として高度で安全な医療を地域住民に提供することが必要であり、そのためにも設備や医療機器の更新が不可欠である。老朽化した資産更新のため中長期的な更新計画を策定し、適切な更新に努めていく。</t>
    <rPh sb="1" eb="3">
      <t>シンリョウ</t>
    </rPh>
    <rPh sb="3" eb="4">
      <t>トウ</t>
    </rPh>
    <rPh sb="4" eb="6">
      <t>セイビ</t>
    </rPh>
    <rPh sb="6" eb="7">
      <t>トモナ</t>
    </rPh>
    <rPh sb="8" eb="10">
      <t>イジ</t>
    </rPh>
    <rPh sb="10" eb="13">
      <t>カンリヒ</t>
    </rPh>
    <rPh sb="14" eb="16">
      <t>ゲンカ</t>
    </rPh>
    <rPh sb="16" eb="18">
      <t>ショウキャク</t>
    </rPh>
    <rPh sb="18" eb="19">
      <t>ヒ</t>
    </rPh>
    <rPh sb="20" eb="22">
      <t>ゾウカ</t>
    </rPh>
    <rPh sb="27" eb="29">
      <t>ヒヨウ</t>
    </rPh>
    <rPh sb="30" eb="32">
      <t>ゾウカ</t>
    </rPh>
    <rPh sb="35" eb="36">
      <t>クワ</t>
    </rPh>
    <rPh sb="38" eb="41">
      <t>ジンケンヒ</t>
    </rPh>
    <rPh sb="42" eb="44">
      <t>ゾウカ</t>
    </rPh>
    <rPh sb="44" eb="46">
      <t>ケイコウ</t>
    </rPh>
    <rPh sb="50" eb="52">
      <t>イシ</t>
    </rPh>
    <rPh sb="53" eb="55">
      <t>ゲンショウ</t>
    </rPh>
    <rPh sb="56" eb="57">
      <t>トモナ</t>
    </rPh>
    <rPh sb="58" eb="61">
      <t>カンジャスウ</t>
    </rPh>
    <rPh sb="62" eb="64">
      <t>シュウエキ</t>
    </rPh>
    <rPh sb="66" eb="68">
      <t>ゲンショウ</t>
    </rPh>
    <rPh sb="68" eb="70">
      <t>ケイコウ</t>
    </rPh>
    <rPh sb="74" eb="77">
      <t>コウリツテキ</t>
    </rPh>
    <rPh sb="78" eb="80">
      <t>シュウエキ</t>
    </rPh>
    <rPh sb="81" eb="83">
      <t>カクホ</t>
    </rPh>
    <rPh sb="88" eb="90">
      <t>サマザマ</t>
    </rPh>
    <rPh sb="91" eb="93">
      <t>ホウサク</t>
    </rPh>
    <rPh sb="94" eb="95">
      <t>ト</t>
    </rPh>
    <rPh sb="96" eb="97">
      <t>ク</t>
    </rPh>
    <rPh sb="109" eb="111">
      <t>シュウエキ</t>
    </rPh>
    <rPh sb="112" eb="113">
      <t>ノ</t>
    </rPh>
    <rPh sb="114" eb="115">
      <t>ナヤ</t>
    </rPh>
    <rPh sb="117" eb="119">
      <t>ケイヒ</t>
    </rPh>
    <rPh sb="120" eb="122">
      <t>ゾウダイ</t>
    </rPh>
    <rPh sb="125" eb="127">
      <t>ケイエイ</t>
    </rPh>
    <rPh sb="127" eb="129">
      <t>ジョウキョウ</t>
    </rPh>
    <rPh sb="130" eb="132">
      <t>アッカ</t>
    </rPh>
    <rPh sb="137" eb="138">
      <t>ヒ</t>
    </rPh>
    <rPh sb="139" eb="140">
      <t>ツヅ</t>
    </rPh>
    <rPh sb="141" eb="143">
      <t>イシ</t>
    </rPh>
    <rPh sb="144" eb="146">
      <t>カクホ</t>
    </rPh>
    <rPh sb="148" eb="150">
      <t>チイキ</t>
    </rPh>
    <rPh sb="150" eb="152">
      <t>レンケイ</t>
    </rPh>
    <rPh sb="152" eb="154">
      <t>キョウカ</t>
    </rPh>
    <rPh sb="157" eb="159">
      <t>カンジャ</t>
    </rPh>
    <rPh sb="159" eb="161">
      <t>カクホ</t>
    </rPh>
    <rPh sb="162" eb="164">
      <t>シセツ</t>
    </rPh>
    <rPh sb="164" eb="166">
      <t>キジュン</t>
    </rPh>
    <rPh sb="167" eb="169">
      <t>ミナオ</t>
    </rPh>
    <rPh sb="173" eb="176">
      <t>コウリツテキ</t>
    </rPh>
    <rPh sb="177" eb="179">
      <t>イギョウ</t>
    </rPh>
    <rPh sb="179" eb="181">
      <t>シュウエキ</t>
    </rPh>
    <rPh sb="182" eb="184">
      <t>カクホ</t>
    </rPh>
    <rPh sb="185" eb="186">
      <t>ツト</t>
    </rPh>
    <rPh sb="193" eb="195">
      <t>ケイヒ</t>
    </rPh>
    <rPh sb="195" eb="197">
      <t>セツゲン</t>
    </rPh>
    <rPh sb="198" eb="199">
      <t>ハカ</t>
    </rPh>
    <rPh sb="201" eb="203">
      <t>ケイエイ</t>
    </rPh>
    <rPh sb="203" eb="205">
      <t>カイゼン</t>
    </rPh>
    <rPh sb="206" eb="207">
      <t>ツト</t>
    </rPh>
    <rPh sb="216" eb="218">
      <t>セツビ</t>
    </rPh>
    <rPh sb="224" eb="226">
      <t>シミン</t>
    </rPh>
    <rPh sb="226" eb="228">
      <t>ビョウイン</t>
    </rPh>
    <rPh sb="231" eb="233">
      <t>コウド</t>
    </rPh>
    <rPh sb="234" eb="236">
      <t>アンゼン</t>
    </rPh>
    <rPh sb="237" eb="239">
      <t>イリョウ</t>
    </rPh>
    <rPh sb="240" eb="242">
      <t>チイキ</t>
    </rPh>
    <rPh sb="242" eb="244">
      <t>ジュウミン</t>
    </rPh>
    <rPh sb="245" eb="247">
      <t>テイキョウ</t>
    </rPh>
    <rPh sb="252" eb="254">
      <t>ヒツヨウ</t>
    </rPh>
    <rPh sb="264" eb="266">
      <t>セツビ</t>
    </rPh>
    <rPh sb="267" eb="269">
      <t>イリョウ</t>
    </rPh>
    <rPh sb="269" eb="271">
      <t>キキ</t>
    </rPh>
    <rPh sb="272" eb="274">
      <t>コウシン</t>
    </rPh>
    <rPh sb="275" eb="278">
      <t>フカケツ</t>
    </rPh>
    <rPh sb="282" eb="285">
      <t>ロウキュウカ</t>
    </rPh>
    <rPh sb="287" eb="289">
      <t>シサン</t>
    </rPh>
    <rPh sb="289" eb="291">
      <t>コウシン</t>
    </rPh>
    <rPh sb="294" eb="298">
      <t>チュウチョウキテキ</t>
    </rPh>
    <rPh sb="299" eb="301">
      <t>コウシン</t>
    </rPh>
    <rPh sb="301" eb="303">
      <t>ケイカク</t>
    </rPh>
    <rPh sb="304" eb="306">
      <t>サクテイ</t>
    </rPh>
    <rPh sb="308" eb="310">
      <t>テキセツ</t>
    </rPh>
    <rPh sb="311" eb="313">
      <t>コウシン</t>
    </rPh>
    <rPh sb="314" eb="31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</si>
</sst>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64.7</c:v>
                </c:pt>
                <c:pt idx="1">
                  <c:v>69.900000000000006</c:v>
                </c:pt>
                <c:pt idx="2">
                  <c:v>67.3</c:v>
                </c:pt>
                <c:pt idx="3">
                  <c:v>66.900000000000006</c:v>
                </c:pt>
                <c:pt idx="4">
                  <c:v>66.900000000000006</c:v>
                </c:pt>
              </c:numCache>
            </c:numRef>
          </c:val>
          <c:extLst>
            <c:ext xmlns:c16="http://schemas.microsoft.com/office/drawing/2014/chart" uri="{C3380CC4-5D6E-409C-BE32-E72D297353CC}">
              <c16:uniqueId val="{00000000-AA4F-4E1C-986D-68BE724E35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A4F-4E1C-986D-68BE724E354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9233</c:v>
                </c:pt>
                <c:pt idx="1">
                  <c:v>9201</c:v>
                </c:pt>
                <c:pt idx="2">
                  <c:v>9091</c:v>
                </c:pt>
                <c:pt idx="3">
                  <c:v>9550</c:v>
                </c:pt>
                <c:pt idx="4">
                  <c:v>9518</c:v>
                </c:pt>
              </c:numCache>
            </c:numRef>
          </c:val>
          <c:extLst>
            <c:ext xmlns:c16="http://schemas.microsoft.com/office/drawing/2014/chart" uri="{C3380CC4-5D6E-409C-BE32-E72D297353CC}">
              <c16:uniqueId val="{00000000-072D-46EE-AB1A-6C279E3523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72D-46EE-AB1A-6C279E3523F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41427</c:v>
                </c:pt>
                <c:pt idx="1">
                  <c:v>41065</c:v>
                </c:pt>
                <c:pt idx="2">
                  <c:v>39811</c:v>
                </c:pt>
                <c:pt idx="3">
                  <c:v>39503</c:v>
                </c:pt>
                <c:pt idx="4">
                  <c:v>40452</c:v>
                </c:pt>
              </c:numCache>
            </c:numRef>
          </c:val>
          <c:extLst>
            <c:ext xmlns:c16="http://schemas.microsoft.com/office/drawing/2014/chart" uri="{C3380CC4-5D6E-409C-BE32-E72D297353CC}">
              <c16:uniqueId val="{00000000-5E90-449B-9CFF-D5513204B8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E90-449B-9CFF-D5513204B8A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66.7</c:v>
                </c:pt>
                <c:pt idx="1">
                  <c:v>72.400000000000006</c:v>
                </c:pt>
                <c:pt idx="2">
                  <c:v>128.6</c:v>
                </c:pt>
                <c:pt idx="3">
                  <c:v>144.80000000000001</c:v>
                </c:pt>
                <c:pt idx="4">
                  <c:v>155.5</c:v>
                </c:pt>
              </c:numCache>
            </c:numRef>
          </c:val>
          <c:extLst>
            <c:ext xmlns:c16="http://schemas.microsoft.com/office/drawing/2014/chart" uri="{C3380CC4-5D6E-409C-BE32-E72D297353CC}">
              <c16:uniqueId val="{00000000-29C0-43DB-823A-5B142FF360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29C0-43DB-823A-5B142FF3605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89.7</c:v>
                </c:pt>
                <c:pt idx="1">
                  <c:v>93.1</c:v>
                </c:pt>
                <c:pt idx="2">
                  <c:v>63.8</c:v>
                </c:pt>
                <c:pt idx="3">
                  <c:v>82.9</c:v>
                </c:pt>
                <c:pt idx="4">
                  <c:v>83.7</c:v>
                </c:pt>
              </c:numCache>
            </c:numRef>
          </c:val>
          <c:extLst>
            <c:ext xmlns:c16="http://schemas.microsoft.com/office/drawing/2014/chart" uri="{C3380CC4-5D6E-409C-BE32-E72D297353CC}">
              <c16:uniqueId val="{00000000-248C-4804-B2DF-E7DB1EB518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248C-4804-B2DF-E7DB1EB5183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92.9</c:v>
                </c:pt>
                <c:pt idx="1">
                  <c:v>93.2</c:v>
                </c:pt>
                <c:pt idx="2">
                  <c:v>68.3</c:v>
                </c:pt>
                <c:pt idx="3">
                  <c:v>87.9</c:v>
                </c:pt>
                <c:pt idx="4">
                  <c:v>89.5</c:v>
                </c:pt>
              </c:numCache>
            </c:numRef>
          </c:val>
          <c:extLst>
            <c:ext xmlns:c16="http://schemas.microsoft.com/office/drawing/2014/chart" uri="{C3380CC4-5D6E-409C-BE32-E72D297353CC}">
              <c16:uniqueId val="{00000000-F5CE-40D2-A21C-52B3D81B38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F5CE-40D2-A21C-52B3D81B38C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67.900000000000006</c:v>
                </c:pt>
                <c:pt idx="1">
                  <c:v>49.7</c:v>
                </c:pt>
                <c:pt idx="2">
                  <c:v>44.4</c:v>
                </c:pt>
                <c:pt idx="3">
                  <c:v>46.6</c:v>
                </c:pt>
                <c:pt idx="4">
                  <c:v>49</c:v>
                </c:pt>
              </c:numCache>
            </c:numRef>
          </c:val>
          <c:extLst>
            <c:ext xmlns:c16="http://schemas.microsoft.com/office/drawing/2014/chart" uri="{C3380CC4-5D6E-409C-BE32-E72D297353CC}">
              <c16:uniqueId val="{00000000-52D4-49A4-8C8D-DBFAEE89D1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52D4-49A4-8C8D-DBFAEE89D14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83.8</c:v>
                </c:pt>
                <c:pt idx="1">
                  <c:v>79</c:v>
                </c:pt>
                <c:pt idx="2">
                  <c:v>81.099999999999994</c:v>
                </c:pt>
                <c:pt idx="3">
                  <c:v>82.6</c:v>
                </c:pt>
                <c:pt idx="4">
                  <c:v>84.3</c:v>
                </c:pt>
              </c:numCache>
            </c:numRef>
          </c:val>
          <c:extLst>
            <c:ext xmlns:c16="http://schemas.microsoft.com/office/drawing/2014/chart" uri="{C3380CC4-5D6E-409C-BE32-E72D297353CC}">
              <c16:uniqueId val="{00000000-79D7-439F-B94A-309F8BD256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9D7-439F-B94A-309F8BD256D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46905894</c:v>
                </c:pt>
                <c:pt idx="1">
                  <c:v>64395055</c:v>
                </c:pt>
                <c:pt idx="2">
                  <c:v>52335372</c:v>
                </c:pt>
                <c:pt idx="3">
                  <c:v>52891211</c:v>
                </c:pt>
                <c:pt idx="4">
                  <c:v>53224487</c:v>
                </c:pt>
              </c:numCache>
            </c:numRef>
          </c:val>
          <c:extLst>
            <c:ext xmlns:c16="http://schemas.microsoft.com/office/drawing/2014/chart" uri="{C3380CC4-5D6E-409C-BE32-E72D297353CC}">
              <c16:uniqueId val="{00000000-2706-456C-ADF5-329AA32AD3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2706-456C-ADF5-329AA32AD3F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17.7</c:v>
                </c:pt>
                <c:pt idx="1">
                  <c:v>16.8</c:v>
                </c:pt>
                <c:pt idx="2">
                  <c:v>16.600000000000001</c:v>
                </c:pt>
                <c:pt idx="3">
                  <c:v>17.100000000000001</c:v>
                </c:pt>
                <c:pt idx="4">
                  <c:v>15.2</c:v>
                </c:pt>
              </c:numCache>
            </c:numRef>
          </c:val>
          <c:extLst>
            <c:ext xmlns:c16="http://schemas.microsoft.com/office/drawing/2014/chart" uri="{C3380CC4-5D6E-409C-BE32-E72D297353CC}">
              <c16:uniqueId val="{00000000-9C61-4C7B-AA89-7CA143C3FB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9C61-4C7B-AA89-7CA143C3FBC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57.4</c:v>
                </c:pt>
                <c:pt idx="1">
                  <c:v>54.5</c:v>
                </c:pt>
                <c:pt idx="2">
                  <c:v>57.5</c:v>
                </c:pt>
                <c:pt idx="3">
                  <c:v>59</c:v>
                </c:pt>
                <c:pt idx="4">
                  <c:v>60.5</c:v>
                </c:pt>
              </c:numCache>
            </c:numRef>
          </c:val>
          <c:extLst>
            <c:ext xmlns:c16="http://schemas.microsoft.com/office/drawing/2014/chart" uri="{C3380CC4-5D6E-409C-BE32-E72D297353CC}">
              <c16:uniqueId val="{00000000-7B0D-4514-887D-51E39481FB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7B0D-4514-887D-51E39481FBA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I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5" t="str">
        <f>データ!H6</f>
        <v>富山県射水市　射水市民病院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6" t="s">
        <v>9</v>
      </c>
      <c r="NK7" s="7"/>
      <c r="NL7" s="7"/>
      <c r="NM7" s="7"/>
      <c r="NN7" s="7"/>
      <c r="NO7" s="7"/>
      <c r="NP7" s="7"/>
      <c r="NQ7" s="7"/>
      <c r="NR7" s="7"/>
      <c r="NS7" s="7"/>
      <c r="NT7" s="7"/>
      <c r="NU7" s="7"/>
      <c r="NV7" s="7"/>
      <c r="NW7" s="8"/>
      <c r="NX7" s="3"/>
    </row>
    <row r="8" spans="1:388" ht="18.75" customHeight="1" x14ac:dyDescent="0.15">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100床以上～200床未満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非設置</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21">
        <f>データ!Y6</f>
        <v>195</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t="str">
        <f>データ!Z6</f>
        <v>-</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f>データ!AA6</f>
        <v>4</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3"/>
      <c r="NJ8" s="142" t="s">
        <v>10</v>
      </c>
      <c r="NK8" s="143"/>
      <c r="NL8" s="9" t="s">
        <v>11</v>
      </c>
      <c r="NM8" s="10"/>
      <c r="NN8" s="10"/>
      <c r="NO8" s="10"/>
      <c r="NP8" s="10"/>
      <c r="NQ8" s="10"/>
      <c r="NR8" s="10"/>
      <c r="NS8" s="10"/>
      <c r="NT8" s="10"/>
      <c r="NU8" s="10"/>
      <c r="NV8" s="10"/>
      <c r="NW8" s="11"/>
      <c r="NX8" s="3"/>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0" t="s">
        <v>20</v>
      </c>
      <c r="NK9" s="141"/>
      <c r="NL9" s="12" t="s">
        <v>21</v>
      </c>
      <c r="NM9" s="13"/>
      <c r="NN9" s="13"/>
      <c r="NO9" s="13"/>
      <c r="NP9" s="13"/>
      <c r="NQ9" s="13"/>
      <c r="NR9" s="13"/>
      <c r="NS9" s="13"/>
      <c r="NT9" s="13"/>
      <c r="NU9" s="14"/>
      <c r="NV9" s="14"/>
      <c r="NW9" s="15"/>
      <c r="NX9" s="3"/>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1">
        <f>データ!Q6</f>
        <v>14</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1" t="str">
        <f>データ!AB6</f>
        <v>-</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t="str">
        <f>データ!AC6</f>
        <v>-</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データ!AD6</f>
        <v>199</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35" t="s">
        <v>22</v>
      </c>
      <c r="NK10" s="136"/>
      <c r="NL10" s="16" t="s">
        <v>23</v>
      </c>
      <c r="NM10" s="17"/>
      <c r="NN10" s="17"/>
      <c r="NO10" s="17"/>
      <c r="NP10" s="17"/>
      <c r="NQ10" s="17"/>
      <c r="NR10" s="17"/>
      <c r="NS10" s="17"/>
      <c r="NT10" s="17"/>
      <c r="NU10" s="17"/>
      <c r="NV10" s="17"/>
      <c r="NW10" s="18"/>
      <c r="NX10" s="3"/>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19"/>
      <c r="NJ11" s="3"/>
      <c r="NK11" s="3"/>
      <c r="NL11" s="3"/>
      <c r="NM11" s="3"/>
      <c r="NN11" s="3"/>
      <c r="NO11" s="3"/>
      <c r="NP11" s="3"/>
      <c r="NQ11" s="3"/>
      <c r="NR11" s="3"/>
      <c r="NS11" s="3"/>
      <c r="NT11" s="3"/>
      <c r="NU11" s="3"/>
      <c r="NV11" s="3"/>
      <c r="NW11" s="3"/>
      <c r="NX11" s="3"/>
    </row>
    <row r="12" spans="1:388" ht="18.75" customHeight="1" x14ac:dyDescent="0.15">
      <c r="A12" s="2"/>
      <c r="B12" s="121">
        <f>データ!U6</f>
        <v>93084</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16467</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1">
        <f>データ!AE6</f>
        <v>177</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t="str">
        <f>データ!AF6</f>
        <v>-</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f>データ!AG6</f>
        <v>177</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19"/>
      <c r="NJ12" s="3"/>
      <c r="NK12" s="3"/>
      <c r="NL12" s="3"/>
      <c r="NM12" s="3"/>
      <c r="NN12" s="3"/>
      <c r="NO12" s="3"/>
      <c r="NP12" s="3"/>
      <c r="NQ12" s="3"/>
      <c r="NR12" s="3"/>
      <c r="NS12" s="3"/>
      <c r="NT12" s="3"/>
      <c r="NU12" s="3"/>
      <c r="NV12" s="3"/>
      <c r="NW12" s="3"/>
      <c r="NX12" s="3"/>
    </row>
    <row r="13" spans="1:388" ht="17.25" customHeight="1" x14ac:dyDescent="0.2">
      <c r="A13" s="2"/>
      <c r="B13" s="124" t="s">
        <v>31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19"/>
      <c r="NJ13" s="20"/>
      <c r="NK13" s="20"/>
      <c r="NL13" s="20"/>
      <c r="NM13" s="20"/>
      <c r="NN13" s="20"/>
      <c r="NO13" s="20"/>
      <c r="NP13" s="20"/>
      <c r="NQ13" s="20"/>
      <c r="NR13" s="20"/>
      <c r="NS13" s="20"/>
      <c r="NT13" s="20"/>
      <c r="NU13" s="20"/>
      <c r="NV13" s="20"/>
      <c r="NW13" s="20"/>
      <c r="NX13" s="20"/>
    </row>
    <row r="14" spans="1:388" ht="17.25" customHeight="1" x14ac:dyDescent="0.15">
      <c r="A14" s="2"/>
      <c r="B14" s="124" t="s">
        <v>32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19"/>
      <c r="NJ14" s="125" t="s">
        <v>33</v>
      </c>
      <c r="NK14" s="125"/>
      <c r="NL14" s="125"/>
      <c r="NM14" s="125"/>
      <c r="NN14" s="125"/>
      <c r="NO14" s="125"/>
      <c r="NP14" s="125"/>
      <c r="NQ14" s="125"/>
      <c r="NR14" s="125"/>
      <c r="NS14" s="125"/>
      <c r="NT14" s="125"/>
      <c r="NU14" s="125"/>
      <c r="NV14" s="125"/>
      <c r="NW14" s="125"/>
      <c r="NX14" s="12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5"/>
      <c r="NK15" s="125"/>
      <c r="NL15" s="125"/>
      <c r="NM15" s="125"/>
      <c r="NN15" s="125"/>
      <c r="NO15" s="125"/>
      <c r="NP15" s="125"/>
      <c r="NQ15" s="125"/>
      <c r="NR15" s="125"/>
      <c r="NS15" s="125"/>
      <c r="NT15" s="125"/>
      <c r="NU15" s="125"/>
      <c r="NV15" s="125"/>
      <c r="NW15" s="125"/>
      <c r="NX15" s="125"/>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6" t="s">
        <v>35</v>
      </c>
      <c r="NK16" s="127"/>
      <c r="NL16" s="127"/>
      <c r="NM16" s="127"/>
      <c r="NN16" s="128"/>
      <c r="NO16" s="126" t="s">
        <v>36</v>
      </c>
      <c r="NP16" s="127"/>
      <c r="NQ16" s="127"/>
      <c r="NR16" s="127"/>
      <c r="NS16" s="128"/>
      <c r="NT16" s="126" t="s">
        <v>37</v>
      </c>
      <c r="NU16" s="127"/>
      <c r="NV16" s="127"/>
      <c r="NW16" s="127"/>
      <c r="NX16" s="128"/>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29"/>
      <c r="NK17" s="130"/>
      <c r="NL17" s="130"/>
      <c r="NM17" s="130"/>
      <c r="NN17" s="131"/>
      <c r="NO17" s="129"/>
      <c r="NP17" s="130"/>
      <c r="NQ17" s="130"/>
      <c r="NR17" s="130"/>
      <c r="NS17" s="131"/>
      <c r="NT17" s="129"/>
      <c r="NU17" s="130"/>
      <c r="NV17" s="130"/>
      <c r="NW17" s="130"/>
      <c r="NX17" s="131"/>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170</v>
      </c>
      <c r="NN18" s="118"/>
      <c r="NO18" s="113" t="s">
        <v>38</v>
      </c>
      <c r="NP18" s="114"/>
      <c r="NQ18" s="114"/>
      <c r="NR18" s="117" t="s">
        <v>170</v>
      </c>
      <c r="NS18" s="118"/>
      <c r="NT18" s="113" t="s">
        <v>38</v>
      </c>
      <c r="NU18" s="114"/>
      <c r="NV18" s="114"/>
      <c r="NW18" s="117" t="s">
        <v>170</v>
      </c>
      <c r="NX18" s="118"/>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171</v>
      </c>
      <c r="NK22" s="161"/>
      <c r="NL22" s="161"/>
      <c r="NM22" s="161"/>
      <c r="NN22" s="161"/>
      <c r="NO22" s="161"/>
      <c r="NP22" s="161"/>
      <c r="NQ22" s="161"/>
      <c r="NR22" s="161"/>
      <c r="NS22" s="161"/>
      <c r="NT22" s="161"/>
      <c r="NU22" s="161"/>
      <c r="NV22" s="161"/>
      <c r="NW22" s="161"/>
      <c r="NX22" s="162"/>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54</v>
      </c>
      <c r="OD31" s="29"/>
      <c r="OE31" s="29"/>
    </row>
    <row r="32" spans="1:395" ht="13.5" customHeight="1" x14ac:dyDescent="0.15">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55</v>
      </c>
      <c r="OD32" s="29"/>
      <c r="OE32" s="29"/>
    </row>
    <row r="33" spans="1:395" ht="13.5" customHeight="1" x14ac:dyDescent="0.15">
      <c r="A33" s="2"/>
      <c r="B33" s="25"/>
      <c r="D33" s="5"/>
      <c r="E33" s="5"/>
      <c r="F33" s="5"/>
      <c r="G33" s="98" t="s">
        <v>56</v>
      </c>
      <c r="H33" s="98"/>
      <c r="I33" s="98"/>
      <c r="J33" s="98"/>
      <c r="K33" s="98"/>
      <c r="L33" s="98"/>
      <c r="M33" s="98"/>
      <c r="N33" s="98"/>
      <c r="O33" s="98"/>
      <c r="P33" s="87">
        <f>データ!AH7</f>
        <v>92.9</v>
      </c>
      <c r="Q33" s="88"/>
      <c r="R33" s="88"/>
      <c r="S33" s="88"/>
      <c r="T33" s="88"/>
      <c r="U33" s="88"/>
      <c r="V33" s="88"/>
      <c r="W33" s="88"/>
      <c r="X33" s="88"/>
      <c r="Y33" s="88"/>
      <c r="Z33" s="88"/>
      <c r="AA33" s="88"/>
      <c r="AB33" s="88"/>
      <c r="AC33" s="88"/>
      <c r="AD33" s="89"/>
      <c r="AE33" s="87">
        <f>データ!AI7</f>
        <v>93.2</v>
      </c>
      <c r="AF33" s="88"/>
      <c r="AG33" s="88"/>
      <c r="AH33" s="88"/>
      <c r="AI33" s="88"/>
      <c r="AJ33" s="88"/>
      <c r="AK33" s="88"/>
      <c r="AL33" s="88"/>
      <c r="AM33" s="88"/>
      <c r="AN33" s="88"/>
      <c r="AO33" s="88"/>
      <c r="AP33" s="88"/>
      <c r="AQ33" s="88"/>
      <c r="AR33" s="88"/>
      <c r="AS33" s="89"/>
      <c r="AT33" s="87">
        <f>データ!AJ7</f>
        <v>68.3</v>
      </c>
      <c r="AU33" s="88"/>
      <c r="AV33" s="88"/>
      <c r="AW33" s="88"/>
      <c r="AX33" s="88"/>
      <c r="AY33" s="88"/>
      <c r="AZ33" s="88"/>
      <c r="BA33" s="88"/>
      <c r="BB33" s="88"/>
      <c r="BC33" s="88"/>
      <c r="BD33" s="88"/>
      <c r="BE33" s="88"/>
      <c r="BF33" s="88"/>
      <c r="BG33" s="88"/>
      <c r="BH33" s="89"/>
      <c r="BI33" s="87">
        <f>データ!AK7</f>
        <v>87.9</v>
      </c>
      <c r="BJ33" s="88"/>
      <c r="BK33" s="88"/>
      <c r="BL33" s="88"/>
      <c r="BM33" s="88"/>
      <c r="BN33" s="88"/>
      <c r="BO33" s="88"/>
      <c r="BP33" s="88"/>
      <c r="BQ33" s="88"/>
      <c r="BR33" s="88"/>
      <c r="BS33" s="88"/>
      <c r="BT33" s="88"/>
      <c r="BU33" s="88"/>
      <c r="BV33" s="88"/>
      <c r="BW33" s="89"/>
      <c r="BX33" s="87">
        <f>データ!AL7</f>
        <v>89.5</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89.7</v>
      </c>
      <c r="DE33" s="88"/>
      <c r="DF33" s="88"/>
      <c r="DG33" s="88"/>
      <c r="DH33" s="88"/>
      <c r="DI33" s="88"/>
      <c r="DJ33" s="88"/>
      <c r="DK33" s="88"/>
      <c r="DL33" s="88"/>
      <c r="DM33" s="88"/>
      <c r="DN33" s="88"/>
      <c r="DO33" s="88"/>
      <c r="DP33" s="88"/>
      <c r="DQ33" s="88"/>
      <c r="DR33" s="89"/>
      <c r="DS33" s="87">
        <f>データ!AT7</f>
        <v>93.1</v>
      </c>
      <c r="DT33" s="88"/>
      <c r="DU33" s="88"/>
      <c r="DV33" s="88"/>
      <c r="DW33" s="88"/>
      <c r="DX33" s="88"/>
      <c r="DY33" s="88"/>
      <c r="DZ33" s="88"/>
      <c r="EA33" s="88"/>
      <c r="EB33" s="88"/>
      <c r="EC33" s="88"/>
      <c r="ED33" s="88"/>
      <c r="EE33" s="88"/>
      <c r="EF33" s="88"/>
      <c r="EG33" s="89"/>
      <c r="EH33" s="87">
        <f>データ!AU7</f>
        <v>63.8</v>
      </c>
      <c r="EI33" s="88"/>
      <c r="EJ33" s="88"/>
      <c r="EK33" s="88"/>
      <c r="EL33" s="88"/>
      <c r="EM33" s="88"/>
      <c r="EN33" s="88"/>
      <c r="EO33" s="88"/>
      <c r="EP33" s="88"/>
      <c r="EQ33" s="88"/>
      <c r="ER33" s="88"/>
      <c r="ES33" s="88"/>
      <c r="ET33" s="88"/>
      <c r="EU33" s="88"/>
      <c r="EV33" s="89"/>
      <c r="EW33" s="87">
        <f>データ!AV7</f>
        <v>82.9</v>
      </c>
      <c r="EX33" s="88"/>
      <c r="EY33" s="88"/>
      <c r="EZ33" s="88"/>
      <c r="FA33" s="88"/>
      <c r="FB33" s="88"/>
      <c r="FC33" s="88"/>
      <c r="FD33" s="88"/>
      <c r="FE33" s="88"/>
      <c r="FF33" s="88"/>
      <c r="FG33" s="88"/>
      <c r="FH33" s="88"/>
      <c r="FI33" s="88"/>
      <c r="FJ33" s="88"/>
      <c r="FK33" s="89"/>
      <c r="FL33" s="87">
        <f>データ!AW7</f>
        <v>83.7</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66.7</v>
      </c>
      <c r="GS33" s="88"/>
      <c r="GT33" s="88"/>
      <c r="GU33" s="88"/>
      <c r="GV33" s="88"/>
      <c r="GW33" s="88"/>
      <c r="GX33" s="88"/>
      <c r="GY33" s="88"/>
      <c r="GZ33" s="88"/>
      <c r="HA33" s="88"/>
      <c r="HB33" s="88"/>
      <c r="HC33" s="88"/>
      <c r="HD33" s="88"/>
      <c r="HE33" s="88"/>
      <c r="HF33" s="89"/>
      <c r="HG33" s="87">
        <f>データ!BE7</f>
        <v>72.400000000000006</v>
      </c>
      <c r="HH33" s="88"/>
      <c r="HI33" s="88"/>
      <c r="HJ33" s="88"/>
      <c r="HK33" s="88"/>
      <c r="HL33" s="88"/>
      <c r="HM33" s="88"/>
      <c r="HN33" s="88"/>
      <c r="HO33" s="88"/>
      <c r="HP33" s="88"/>
      <c r="HQ33" s="88"/>
      <c r="HR33" s="88"/>
      <c r="HS33" s="88"/>
      <c r="HT33" s="88"/>
      <c r="HU33" s="89"/>
      <c r="HV33" s="87">
        <f>データ!BF7</f>
        <v>128.6</v>
      </c>
      <c r="HW33" s="88"/>
      <c r="HX33" s="88"/>
      <c r="HY33" s="88"/>
      <c r="HZ33" s="88"/>
      <c r="IA33" s="88"/>
      <c r="IB33" s="88"/>
      <c r="IC33" s="88"/>
      <c r="ID33" s="88"/>
      <c r="IE33" s="88"/>
      <c r="IF33" s="88"/>
      <c r="IG33" s="88"/>
      <c r="IH33" s="88"/>
      <c r="II33" s="88"/>
      <c r="IJ33" s="89"/>
      <c r="IK33" s="87">
        <f>データ!BG7</f>
        <v>144.80000000000001</v>
      </c>
      <c r="IL33" s="88"/>
      <c r="IM33" s="88"/>
      <c r="IN33" s="88"/>
      <c r="IO33" s="88"/>
      <c r="IP33" s="88"/>
      <c r="IQ33" s="88"/>
      <c r="IR33" s="88"/>
      <c r="IS33" s="88"/>
      <c r="IT33" s="88"/>
      <c r="IU33" s="88"/>
      <c r="IV33" s="88"/>
      <c r="IW33" s="88"/>
      <c r="IX33" s="88"/>
      <c r="IY33" s="89"/>
      <c r="IZ33" s="87">
        <f>データ!BH7</f>
        <v>155.5</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64.7</v>
      </c>
      <c r="KG33" s="88"/>
      <c r="KH33" s="88"/>
      <c r="KI33" s="88"/>
      <c r="KJ33" s="88"/>
      <c r="KK33" s="88"/>
      <c r="KL33" s="88"/>
      <c r="KM33" s="88"/>
      <c r="KN33" s="88"/>
      <c r="KO33" s="88"/>
      <c r="KP33" s="88"/>
      <c r="KQ33" s="88"/>
      <c r="KR33" s="88"/>
      <c r="KS33" s="88"/>
      <c r="KT33" s="89"/>
      <c r="KU33" s="87">
        <f>データ!BP7</f>
        <v>69.900000000000006</v>
      </c>
      <c r="KV33" s="88"/>
      <c r="KW33" s="88"/>
      <c r="KX33" s="88"/>
      <c r="KY33" s="88"/>
      <c r="KZ33" s="88"/>
      <c r="LA33" s="88"/>
      <c r="LB33" s="88"/>
      <c r="LC33" s="88"/>
      <c r="LD33" s="88"/>
      <c r="LE33" s="88"/>
      <c r="LF33" s="88"/>
      <c r="LG33" s="88"/>
      <c r="LH33" s="88"/>
      <c r="LI33" s="89"/>
      <c r="LJ33" s="87">
        <f>データ!BQ7</f>
        <v>67.3</v>
      </c>
      <c r="LK33" s="88"/>
      <c r="LL33" s="88"/>
      <c r="LM33" s="88"/>
      <c r="LN33" s="88"/>
      <c r="LO33" s="88"/>
      <c r="LP33" s="88"/>
      <c r="LQ33" s="88"/>
      <c r="LR33" s="88"/>
      <c r="LS33" s="88"/>
      <c r="LT33" s="88"/>
      <c r="LU33" s="88"/>
      <c r="LV33" s="88"/>
      <c r="LW33" s="88"/>
      <c r="LX33" s="89"/>
      <c r="LY33" s="87">
        <f>データ!BR7</f>
        <v>66.900000000000006</v>
      </c>
      <c r="LZ33" s="88"/>
      <c r="MA33" s="88"/>
      <c r="MB33" s="88"/>
      <c r="MC33" s="88"/>
      <c r="MD33" s="88"/>
      <c r="ME33" s="88"/>
      <c r="MF33" s="88"/>
      <c r="MG33" s="88"/>
      <c r="MH33" s="88"/>
      <c r="MI33" s="88"/>
      <c r="MJ33" s="88"/>
      <c r="MK33" s="88"/>
      <c r="ML33" s="88"/>
      <c r="MM33" s="89"/>
      <c r="MN33" s="87">
        <f>データ!BS7</f>
        <v>66.900000000000006</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57</v>
      </c>
      <c r="OD33" s="29"/>
      <c r="OE33" s="29"/>
    </row>
    <row r="34" spans="1:395" ht="13.5" customHeight="1" x14ac:dyDescent="0.15">
      <c r="A34" s="2"/>
      <c r="B34" s="25"/>
      <c r="D34" s="5"/>
      <c r="E34" s="5"/>
      <c r="F34" s="5"/>
      <c r="G34" s="98" t="s">
        <v>58</v>
      </c>
      <c r="H34" s="98"/>
      <c r="I34" s="98"/>
      <c r="J34" s="98"/>
      <c r="K34" s="98"/>
      <c r="L34" s="98"/>
      <c r="M34" s="98"/>
      <c r="N34" s="98"/>
      <c r="O34" s="98"/>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t="s">
        <v>172</v>
      </c>
      <c r="NK39" s="108"/>
      <c r="NL39" s="108"/>
      <c r="NM39" s="108"/>
      <c r="NN39" s="108"/>
      <c r="NO39" s="108"/>
      <c r="NP39" s="108"/>
      <c r="NQ39" s="108"/>
      <c r="NR39" s="108"/>
      <c r="NS39" s="108"/>
      <c r="NT39" s="108"/>
      <c r="NU39" s="108"/>
      <c r="NV39" s="108"/>
      <c r="NW39" s="108"/>
      <c r="NX39" s="109"/>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7"/>
      <c r="NK46" s="108"/>
      <c r="NL46" s="108"/>
      <c r="NM46" s="108"/>
      <c r="NN46" s="108"/>
      <c r="NO46" s="108"/>
      <c r="NP46" s="108"/>
      <c r="NQ46" s="108"/>
      <c r="NR46" s="108"/>
      <c r="NS46" s="108"/>
      <c r="NT46" s="108"/>
      <c r="NU46" s="108"/>
      <c r="NV46" s="108"/>
      <c r="NW46" s="108"/>
      <c r="NX46" s="109"/>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7"/>
      <c r="NK47" s="108"/>
      <c r="NL47" s="108"/>
      <c r="NM47" s="108"/>
      <c r="NN47" s="108"/>
      <c r="NO47" s="108"/>
      <c r="NP47" s="108"/>
      <c r="NQ47" s="108"/>
      <c r="NR47" s="108"/>
      <c r="NS47" s="108"/>
      <c r="NT47" s="108"/>
      <c r="NU47" s="108"/>
      <c r="NV47" s="108"/>
      <c r="NW47" s="108"/>
      <c r="NX47" s="109"/>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7"/>
      <c r="NK48" s="108"/>
      <c r="NL48" s="108"/>
      <c r="NM48" s="108"/>
      <c r="NN48" s="108"/>
      <c r="NO48" s="108"/>
      <c r="NP48" s="108"/>
      <c r="NQ48" s="108"/>
      <c r="NR48" s="108"/>
      <c r="NS48" s="108"/>
      <c r="NT48" s="108"/>
      <c r="NU48" s="108"/>
      <c r="NV48" s="108"/>
      <c r="NW48" s="108"/>
      <c r="NX48" s="109"/>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c r="NK49" s="108"/>
      <c r="NL49" s="108"/>
      <c r="NM49" s="108"/>
      <c r="NN49" s="108"/>
      <c r="NO49" s="108"/>
      <c r="NP49" s="108"/>
      <c r="NQ49" s="108"/>
      <c r="NR49" s="108"/>
      <c r="NS49" s="108"/>
      <c r="NT49" s="108"/>
      <c r="NU49" s="108"/>
      <c r="NV49" s="108"/>
      <c r="NW49" s="108"/>
      <c r="NX49" s="109"/>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0"/>
      <c r="NK51" s="111"/>
      <c r="NL51" s="111"/>
      <c r="NM51" s="111"/>
      <c r="NN51" s="111"/>
      <c r="NO51" s="111"/>
      <c r="NP51" s="111"/>
      <c r="NQ51" s="111"/>
      <c r="NR51" s="111"/>
      <c r="NS51" s="111"/>
      <c r="NT51" s="111"/>
      <c r="NU51" s="111"/>
      <c r="NV51" s="111"/>
      <c r="NW51" s="111"/>
      <c r="NX51" s="112"/>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07" t="s">
        <v>173</v>
      </c>
      <c r="NK54" s="108"/>
      <c r="NL54" s="108"/>
      <c r="NM54" s="108"/>
      <c r="NN54" s="108"/>
      <c r="NO54" s="108"/>
      <c r="NP54" s="108"/>
      <c r="NQ54" s="108"/>
      <c r="NR54" s="108"/>
      <c r="NS54" s="108"/>
      <c r="NT54" s="108"/>
      <c r="NU54" s="108"/>
      <c r="NV54" s="108"/>
      <c r="NW54" s="108"/>
      <c r="NX54" s="109"/>
    </row>
    <row r="55" spans="1:395" ht="13.5" customHeight="1" x14ac:dyDescent="0.15">
      <c r="A55" s="2"/>
      <c r="B55" s="25"/>
      <c r="C55" s="5"/>
      <c r="D55" s="5"/>
      <c r="E55" s="5"/>
      <c r="F55" s="5"/>
      <c r="G55" s="98" t="s">
        <v>56</v>
      </c>
      <c r="H55" s="98"/>
      <c r="I55" s="98"/>
      <c r="J55" s="98"/>
      <c r="K55" s="98"/>
      <c r="L55" s="98"/>
      <c r="M55" s="98"/>
      <c r="N55" s="98"/>
      <c r="O55" s="98"/>
      <c r="P55" s="99">
        <f>データ!BZ7</f>
        <v>41427</v>
      </c>
      <c r="Q55" s="100"/>
      <c r="R55" s="100"/>
      <c r="S55" s="100"/>
      <c r="T55" s="100"/>
      <c r="U55" s="100"/>
      <c r="V55" s="100"/>
      <c r="W55" s="100"/>
      <c r="X55" s="100"/>
      <c r="Y55" s="100"/>
      <c r="Z55" s="100"/>
      <c r="AA55" s="100"/>
      <c r="AB55" s="100"/>
      <c r="AC55" s="100"/>
      <c r="AD55" s="101"/>
      <c r="AE55" s="99">
        <f>データ!CA7</f>
        <v>41065</v>
      </c>
      <c r="AF55" s="100"/>
      <c r="AG55" s="100"/>
      <c r="AH55" s="100"/>
      <c r="AI55" s="100"/>
      <c r="AJ55" s="100"/>
      <c r="AK55" s="100"/>
      <c r="AL55" s="100"/>
      <c r="AM55" s="100"/>
      <c r="AN55" s="100"/>
      <c r="AO55" s="100"/>
      <c r="AP55" s="100"/>
      <c r="AQ55" s="100"/>
      <c r="AR55" s="100"/>
      <c r="AS55" s="101"/>
      <c r="AT55" s="99">
        <f>データ!CB7</f>
        <v>39811</v>
      </c>
      <c r="AU55" s="100"/>
      <c r="AV55" s="100"/>
      <c r="AW55" s="100"/>
      <c r="AX55" s="100"/>
      <c r="AY55" s="100"/>
      <c r="AZ55" s="100"/>
      <c r="BA55" s="100"/>
      <c r="BB55" s="100"/>
      <c r="BC55" s="100"/>
      <c r="BD55" s="100"/>
      <c r="BE55" s="100"/>
      <c r="BF55" s="100"/>
      <c r="BG55" s="100"/>
      <c r="BH55" s="101"/>
      <c r="BI55" s="99">
        <f>データ!CC7</f>
        <v>39503</v>
      </c>
      <c r="BJ55" s="100"/>
      <c r="BK55" s="100"/>
      <c r="BL55" s="100"/>
      <c r="BM55" s="100"/>
      <c r="BN55" s="100"/>
      <c r="BO55" s="100"/>
      <c r="BP55" s="100"/>
      <c r="BQ55" s="100"/>
      <c r="BR55" s="100"/>
      <c r="BS55" s="100"/>
      <c r="BT55" s="100"/>
      <c r="BU55" s="100"/>
      <c r="BV55" s="100"/>
      <c r="BW55" s="101"/>
      <c r="BX55" s="99">
        <f>データ!CD7</f>
        <v>40452</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9233</v>
      </c>
      <c r="DE55" s="100"/>
      <c r="DF55" s="100"/>
      <c r="DG55" s="100"/>
      <c r="DH55" s="100"/>
      <c r="DI55" s="100"/>
      <c r="DJ55" s="100"/>
      <c r="DK55" s="100"/>
      <c r="DL55" s="100"/>
      <c r="DM55" s="100"/>
      <c r="DN55" s="100"/>
      <c r="DO55" s="100"/>
      <c r="DP55" s="100"/>
      <c r="DQ55" s="100"/>
      <c r="DR55" s="101"/>
      <c r="DS55" s="99">
        <f>データ!CL7</f>
        <v>9201</v>
      </c>
      <c r="DT55" s="100"/>
      <c r="DU55" s="100"/>
      <c r="DV55" s="100"/>
      <c r="DW55" s="100"/>
      <c r="DX55" s="100"/>
      <c r="DY55" s="100"/>
      <c r="DZ55" s="100"/>
      <c r="EA55" s="100"/>
      <c r="EB55" s="100"/>
      <c r="EC55" s="100"/>
      <c r="ED55" s="100"/>
      <c r="EE55" s="100"/>
      <c r="EF55" s="100"/>
      <c r="EG55" s="101"/>
      <c r="EH55" s="99">
        <f>データ!CM7</f>
        <v>9091</v>
      </c>
      <c r="EI55" s="100"/>
      <c r="EJ55" s="100"/>
      <c r="EK55" s="100"/>
      <c r="EL55" s="100"/>
      <c r="EM55" s="100"/>
      <c r="EN55" s="100"/>
      <c r="EO55" s="100"/>
      <c r="EP55" s="100"/>
      <c r="EQ55" s="100"/>
      <c r="ER55" s="100"/>
      <c r="ES55" s="100"/>
      <c r="ET55" s="100"/>
      <c r="EU55" s="100"/>
      <c r="EV55" s="101"/>
      <c r="EW55" s="99">
        <f>データ!CN7</f>
        <v>9550</v>
      </c>
      <c r="EX55" s="100"/>
      <c r="EY55" s="100"/>
      <c r="EZ55" s="100"/>
      <c r="FA55" s="100"/>
      <c r="FB55" s="100"/>
      <c r="FC55" s="100"/>
      <c r="FD55" s="100"/>
      <c r="FE55" s="100"/>
      <c r="FF55" s="100"/>
      <c r="FG55" s="100"/>
      <c r="FH55" s="100"/>
      <c r="FI55" s="100"/>
      <c r="FJ55" s="100"/>
      <c r="FK55" s="101"/>
      <c r="FL55" s="99">
        <f>データ!CO7</f>
        <v>9518</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57.4</v>
      </c>
      <c r="GS55" s="88"/>
      <c r="GT55" s="88"/>
      <c r="GU55" s="88"/>
      <c r="GV55" s="88"/>
      <c r="GW55" s="88"/>
      <c r="GX55" s="88"/>
      <c r="GY55" s="88"/>
      <c r="GZ55" s="88"/>
      <c r="HA55" s="88"/>
      <c r="HB55" s="88"/>
      <c r="HC55" s="88"/>
      <c r="HD55" s="88"/>
      <c r="HE55" s="88"/>
      <c r="HF55" s="89"/>
      <c r="HG55" s="87">
        <f>データ!CW7</f>
        <v>54.5</v>
      </c>
      <c r="HH55" s="88"/>
      <c r="HI55" s="88"/>
      <c r="HJ55" s="88"/>
      <c r="HK55" s="88"/>
      <c r="HL55" s="88"/>
      <c r="HM55" s="88"/>
      <c r="HN55" s="88"/>
      <c r="HO55" s="88"/>
      <c r="HP55" s="88"/>
      <c r="HQ55" s="88"/>
      <c r="HR55" s="88"/>
      <c r="HS55" s="88"/>
      <c r="HT55" s="88"/>
      <c r="HU55" s="89"/>
      <c r="HV55" s="87">
        <f>データ!CX7</f>
        <v>57.5</v>
      </c>
      <c r="HW55" s="88"/>
      <c r="HX55" s="88"/>
      <c r="HY55" s="88"/>
      <c r="HZ55" s="88"/>
      <c r="IA55" s="88"/>
      <c r="IB55" s="88"/>
      <c r="IC55" s="88"/>
      <c r="ID55" s="88"/>
      <c r="IE55" s="88"/>
      <c r="IF55" s="88"/>
      <c r="IG55" s="88"/>
      <c r="IH55" s="88"/>
      <c r="II55" s="88"/>
      <c r="IJ55" s="89"/>
      <c r="IK55" s="87">
        <f>データ!CY7</f>
        <v>59</v>
      </c>
      <c r="IL55" s="88"/>
      <c r="IM55" s="88"/>
      <c r="IN55" s="88"/>
      <c r="IO55" s="88"/>
      <c r="IP55" s="88"/>
      <c r="IQ55" s="88"/>
      <c r="IR55" s="88"/>
      <c r="IS55" s="88"/>
      <c r="IT55" s="88"/>
      <c r="IU55" s="88"/>
      <c r="IV55" s="88"/>
      <c r="IW55" s="88"/>
      <c r="IX55" s="88"/>
      <c r="IY55" s="89"/>
      <c r="IZ55" s="87">
        <f>データ!CZ7</f>
        <v>60.5</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17.7</v>
      </c>
      <c r="KG55" s="88"/>
      <c r="KH55" s="88"/>
      <c r="KI55" s="88"/>
      <c r="KJ55" s="88"/>
      <c r="KK55" s="88"/>
      <c r="KL55" s="88"/>
      <c r="KM55" s="88"/>
      <c r="KN55" s="88"/>
      <c r="KO55" s="88"/>
      <c r="KP55" s="88"/>
      <c r="KQ55" s="88"/>
      <c r="KR55" s="88"/>
      <c r="KS55" s="88"/>
      <c r="KT55" s="89"/>
      <c r="KU55" s="87">
        <f>データ!DH7</f>
        <v>16.8</v>
      </c>
      <c r="KV55" s="88"/>
      <c r="KW55" s="88"/>
      <c r="KX55" s="88"/>
      <c r="KY55" s="88"/>
      <c r="KZ55" s="88"/>
      <c r="LA55" s="88"/>
      <c r="LB55" s="88"/>
      <c r="LC55" s="88"/>
      <c r="LD55" s="88"/>
      <c r="LE55" s="88"/>
      <c r="LF55" s="88"/>
      <c r="LG55" s="88"/>
      <c r="LH55" s="88"/>
      <c r="LI55" s="89"/>
      <c r="LJ55" s="87">
        <f>データ!DI7</f>
        <v>16.600000000000001</v>
      </c>
      <c r="LK55" s="88"/>
      <c r="LL55" s="88"/>
      <c r="LM55" s="88"/>
      <c r="LN55" s="88"/>
      <c r="LO55" s="88"/>
      <c r="LP55" s="88"/>
      <c r="LQ55" s="88"/>
      <c r="LR55" s="88"/>
      <c r="LS55" s="88"/>
      <c r="LT55" s="88"/>
      <c r="LU55" s="88"/>
      <c r="LV55" s="88"/>
      <c r="LW55" s="88"/>
      <c r="LX55" s="89"/>
      <c r="LY55" s="87">
        <f>データ!DJ7</f>
        <v>17.100000000000001</v>
      </c>
      <c r="LZ55" s="88"/>
      <c r="MA55" s="88"/>
      <c r="MB55" s="88"/>
      <c r="MC55" s="88"/>
      <c r="MD55" s="88"/>
      <c r="ME55" s="88"/>
      <c r="MF55" s="88"/>
      <c r="MG55" s="88"/>
      <c r="MH55" s="88"/>
      <c r="MI55" s="88"/>
      <c r="MJ55" s="88"/>
      <c r="MK55" s="88"/>
      <c r="ML55" s="88"/>
      <c r="MM55" s="89"/>
      <c r="MN55" s="87">
        <f>データ!DK7</f>
        <v>15.2</v>
      </c>
      <c r="MO55" s="88"/>
      <c r="MP55" s="88"/>
      <c r="MQ55" s="88"/>
      <c r="MR55" s="88"/>
      <c r="MS55" s="88"/>
      <c r="MT55" s="88"/>
      <c r="MU55" s="88"/>
      <c r="MV55" s="88"/>
      <c r="MW55" s="88"/>
      <c r="MX55" s="88"/>
      <c r="MY55" s="88"/>
      <c r="MZ55" s="88"/>
      <c r="NA55" s="88"/>
      <c r="NB55" s="89"/>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95" ht="13.5" customHeight="1" x14ac:dyDescent="0.15">
      <c r="A56" s="2"/>
      <c r="B56" s="25"/>
      <c r="C56" s="5"/>
      <c r="D56" s="5"/>
      <c r="E56" s="5"/>
      <c r="F56" s="5"/>
      <c r="G56" s="98" t="s">
        <v>58</v>
      </c>
      <c r="H56" s="98"/>
      <c r="I56" s="98"/>
      <c r="J56" s="98"/>
      <c r="K56" s="98"/>
      <c r="L56" s="98"/>
      <c r="M56" s="98"/>
      <c r="N56" s="98"/>
      <c r="O56" s="98"/>
      <c r="P56" s="99">
        <f>データ!CE7</f>
        <v>32431</v>
      </c>
      <c r="Q56" s="100"/>
      <c r="R56" s="100"/>
      <c r="S56" s="100"/>
      <c r="T56" s="100"/>
      <c r="U56" s="100"/>
      <c r="V56" s="100"/>
      <c r="W56" s="100"/>
      <c r="X56" s="100"/>
      <c r="Y56" s="100"/>
      <c r="Z56" s="100"/>
      <c r="AA56" s="100"/>
      <c r="AB56" s="100"/>
      <c r="AC56" s="100"/>
      <c r="AD56" s="101"/>
      <c r="AE56" s="99">
        <f>データ!CF7</f>
        <v>32532</v>
      </c>
      <c r="AF56" s="100"/>
      <c r="AG56" s="100"/>
      <c r="AH56" s="100"/>
      <c r="AI56" s="100"/>
      <c r="AJ56" s="100"/>
      <c r="AK56" s="100"/>
      <c r="AL56" s="100"/>
      <c r="AM56" s="100"/>
      <c r="AN56" s="100"/>
      <c r="AO56" s="100"/>
      <c r="AP56" s="100"/>
      <c r="AQ56" s="100"/>
      <c r="AR56" s="100"/>
      <c r="AS56" s="101"/>
      <c r="AT56" s="99">
        <f>データ!CG7</f>
        <v>33492</v>
      </c>
      <c r="AU56" s="100"/>
      <c r="AV56" s="100"/>
      <c r="AW56" s="100"/>
      <c r="AX56" s="100"/>
      <c r="AY56" s="100"/>
      <c r="AZ56" s="100"/>
      <c r="BA56" s="100"/>
      <c r="BB56" s="100"/>
      <c r="BC56" s="100"/>
      <c r="BD56" s="100"/>
      <c r="BE56" s="100"/>
      <c r="BF56" s="100"/>
      <c r="BG56" s="100"/>
      <c r="BH56" s="101"/>
      <c r="BI56" s="99">
        <f>データ!CH7</f>
        <v>34136</v>
      </c>
      <c r="BJ56" s="100"/>
      <c r="BK56" s="100"/>
      <c r="BL56" s="100"/>
      <c r="BM56" s="100"/>
      <c r="BN56" s="100"/>
      <c r="BO56" s="100"/>
      <c r="BP56" s="100"/>
      <c r="BQ56" s="100"/>
      <c r="BR56" s="100"/>
      <c r="BS56" s="100"/>
      <c r="BT56" s="100"/>
      <c r="BU56" s="100"/>
      <c r="BV56" s="100"/>
      <c r="BW56" s="101"/>
      <c r="BX56" s="99">
        <f>データ!CI7</f>
        <v>34924</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9726</v>
      </c>
      <c r="DE56" s="100"/>
      <c r="DF56" s="100"/>
      <c r="DG56" s="100"/>
      <c r="DH56" s="100"/>
      <c r="DI56" s="100"/>
      <c r="DJ56" s="100"/>
      <c r="DK56" s="100"/>
      <c r="DL56" s="100"/>
      <c r="DM56" s="100"/>
      <c r="DN56" s="100"/>
      <c r="DO56" s="100"/>
      <c r="DP56" s="100"/>
      <c r="DQ56" s="100"/>
      <c r="DR56" s="101"/>
      <c r="DS56" s="99">
        <f>データ!CQ7</f>
        <v>10037</v>
      </c>
      <c r="DT56" s="100"/>
      <c r="DU56" s="100"/>
      <c r="DV56" s="100"/>
      <c r="DW56" s="100"/>
      <c r="DX56" s="100"/>
      <c r="DY56" s="100"/>
      <c r="DZ56" s="100"/>
      <c r="EA56" s="100"/>
      <c r="EB56" s="100"/>
      <c r="EC56" s="100"/>
      <c r="ED56" s="100"/>
      <c r="EE56" s="100"/>
      <c r="EF56" s="100"/>
      <c r="EG56" s="101"/>
      <c r="EH56" s="99">
        <f>データ!CR7</f>
        <v>9976</v>
      </c>
      <c r="EI56" s="100"/>
      <c r="EJ56" s="100"/>
      <c r="EK56" s="100"/>
      <c r="EL56" s="100"/>
      <c r="EM56" s="100"/>
      <c r="EN56" s="100"/>
      <c r="EO56" s="100"/>
      <c r="EP56" s="100"/>
      <c r="EQ56" s="100"/>
      <c r="ER56" s="100"/>
      <c r="ES56" s="100"/>
      <c r="ET56" s="100"/>
      <c r="EU56" s="100"/>
      <c r="EV56" s="101"/>
      <c r="EW56" s="99">
        <f>データ!CS7</f>
        <v>10130</v>
      </c>
      <c r="EX56" s="100"/>
      <c r="EY56" s="100"/>
      <c r="EZ56" s="100"/>
      <c r="FA56" s="100"/>
      <c r="FB56" s="100"/>
      <c r="FC56" s="100"/>
      <c r="FD56" s="100"/>
      <c r="FE56" s="100"/>
      <c r="FF56" s="100"/>
      <c r="FG56" s="100"/>
      <c r="FH56" s="100"/>
      <c r="FI56" s="100"/>
      <c r="FJ56" s="100"/>
      <c r="FK56" s="101"/>
      <c r="FL56" s="99">
        <f>データ!CT7</f>
        <v>10244</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7"/>
      <c r="NK58" s="108"/>
      <c r="NL58" s="108"/>
      <c r="NM58" s="108"/>
      <c r="NN58" s="108"/>
      <c r="NO58" s="108"/>
      <c r="NP58" s="108"/>
      <c r="NQ58" s="108"/>
      <c r="NR58" s="108"/>
      <c r="NS58" s="108"/>
      <c r="NT58" s="108"/>
      <c r="NU58" s="108"/>
      <c r="NV58" s="108"/>
      <c r="NW58" s="108"/>
      <c r="NX58" s="109"/>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7"/>
      <c r="NK59" s="108"/>
      <c r="NL59" s="108"/>
      <c r="NM59" s="108"/>
      <c r="NN59" s="108"/>
      <c r="NO59" s="108"/>
      <c r="NP59" s="108"/>
      <c r="NQ59" s="108"/>
      <c r="NR59" s="108"/>
      <c r="NS59" s="108"/>
      <c r="NT59" s="108"/>
      <c r="NU59" s="108"/>
      <c r="NV59" s="108"/>
      <c r="NW59" s="108"/>
      <c r="NX59" s="109"/>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07"/>
      <c r="NK60" s="108"/>
      <c r="NL60" s="108"/>
      <c r="NM60" s="108"/>
      <c r="NN60" s="108"/>
      <c r="NO60" s="108"/>
      <c r="NP60" s="108"/>
      <c r="NQ60" s="108"/>
      <c r="NR60" s="108"/>
      <c r="NS60" s="108"/>
      <c r="NT60" s="108"/>
      <c r="NU60" s="108"/>
      <c r="NV60" s="108"/>
      <c r="NW60" s="108"/>
      <c r="NX60" s="109"/>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07"/>
      <c r="NK61" s="108"/>
      <c r="NL61" s="108"/>
      <c r="NM61" s="108"/>
      <c r="NN61" s="108"/>
      <c r="NO61" s="108"/>
      <c r="NP61" s="108"/>
      <c r="NQ61" s="108"/>
      <c r="NR61" s="108"/>
      <c r="NS61" s="108"/>
      <c r="NT61" s="108"/>
      <c r="NU61" s="108"/>
      <c r="NV61" s="108"/>
      <c r="NW61" s="108"/>
      <c r="NX61" s="109"/>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07"/>
      <c r="NK62" s="108"/>
      <c r="NL62" s="108"/>
      <c r="NM62" s="108"/>
      <c r="NN62" s="108"/>
      <c r="NO62" s="108"/>
      <c r="NP62" s="108"/>
      <c r="NQ62" s="108"/>
      <c r="NR62" s="108"/>
      <c r="NS62" s="108"/>
      <c r="NT62" s="108"/>
      <c r="NU62" s="108"/>
      <c r="NV62" s="108"/>
      <c r="NW62" s="108"/>
      <c r="NX62" s="109"/>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07"/>
      <c r="NK63" s="108"/>
      <c r="NL63" s="108"/>
      <c r="NM63" s="108"/>
      <c r="NN63" s="108"/>
      <c r="NO63" s="108"/>
      <c r="NP63" s="108"/>
      <c r="NQ63" s="108"/>
      <c r="NR63" s="108"/>
      <c r="NS63" s="108"/>
      <c r="NT63" s="108"/>
      <c r="NU63" s="108"/>
      <c r="NV63" s="108"/>
      <c r="NW63" s="108"/>
      <c r="NX63" s="109"/>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7"/>
      <c r="NK65" s="108"/>
      <c r="NL65" s="108"/>
      <c r="NM65" s="108"/>
      <c r="NN65" s="108"/>
      <c r="NO65" s="108"/>
      <c r="NP65" s="108"/>
      <c r="NQ65" s="108"/>
      <c r="NR65" s="108"/>
      <c r="NS65" s="108"/>
      <c r="NT65" s="108"/>
      <c r="NU65" s="108"/>
      <c r="NV65" s="108"/>
      <c r="NW65" s="108"/>
      <c r="NX65" s="10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7"/>
      <c r="NK66" s="108"/>
      <c r="NL66" s="108"/>
      <c r="NM66" s="108"/>
      <c r="NN66" s="108"/>
      <c r="NO66" s="108"/>
      <c r="NP66" s="108"/>
      <c r="NQ66" s="108"/>
      <c r="NR66" s="108"/>
      <c r="NS66" s="108"/>
      <c r="NT66" s="108"/>
      <c r="NU66" s="108"/>
      <c r="NV66" s="108"/>
      <c r="NW66" s="108"/>
      <c r="NX66" s="10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0"/>
      <c r="NK67" s="111"/>
      <c r="NL67" s="111"/>
      <c r="NM67" s="111"/>
      <c r="NN67" s="111"/>
      <c r="NO67" s="111"/>
      <c r="NP67" s="111"/>
      <c r="NQ67" s="111"/>
      <c r="NR67" s="111"/>
      <c r="NS67" s="111"/>
      <c r="NT67" s="111"/>
      <c r="NU67" s="111"/>
      <c r="NV67" s="111"/>
      <c r="NW67" s="111"/>
      <c r="NX67" s="11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4" t="s">
        <v>174</v>
      </c>
      <c r="NK70" s="155"/>
      <c r="NL70" s="155"/>
      <c r="NM70" s="155"/>
      <c r="NN70" s="155"/>
      <c r="NO70" s="155"/>
      <c r="NP70" s="155"/>
      <c r="NQ70" s="155"/>
      <c r="NR70" s="155"/>
      <c r="NS70" s="155"/>
      <c r="NT70" s="155"/>
      <c r="NU70" s="155"/>
      <c r="NV70" s="155"/>
      <c r="NW70" s="155"/>
      <c r="NX70" s="15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4"/>
      <c r="NK71" s="155"/>
      <c r="NL71" s="155"/>
      <c r="NM71" s="155"/>
      <c r="NN71" s="155"/>
      <c r="NO71" s="155"/>
      <c r="NP71" s="155"/>
      <c r="NQ71" s="155"/>
      <c r="NR71" s="155"/>
      <c r="NS71" s="155"/>
      <c r="NT71" s="155"/>
      <c r="NU71" s="155"/>
      <c r="NV71" s="155"/>
      <c r="NW71" s="155"/>
      <c r="NX71" s="15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4"/>
      <c r="NK72" s="155"/>
      <c r="NL72" s="155"/>
      <c r="NM72" s="155"/>
      <c r="NN72" s="155"/>
      <c r="NO72" s="155"/>
      <c r="NP72" s="155"/>
      <c r="NQ72" s="155"/>
      <c r="NR72" s="155"/>
      <c r="NS72" s="155"/>
      <c r="NT72" s="155"/>
      <c r="NU72" s="155"/>
      <c r="NV72" s="155"/>
      <c r="NW72" s="155"/>
      <c r="NX72" s="15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4"/>
      <c r="NK73" s="155"/>
      <c r="NL73" s="155"/>
      <c r="NM73" s="155"/>
      <c r="NN73" s="155"/>
      <c r="NO73" s="155"/>
      <c r="NP73" s="155"/>
      <c r="NQ73" s="155"/>
      <c r="NR73" s="155"/>
      <c r="NS73" s="155"/>
      <c r="NT73" s="155"/>
      <c r="NU73" s="155"/>
      <c r="NV73" s="155"/>
      <c r="NW73" s="155"/>
      <c r="NX73" s="15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4"/>
      <c r="NK74" s="155"/>
      <c r="NL74" s="155"/>
      <c r="NM74" s="155"/>
      <c r="NN74" s="155"/>
      <c r="NO74" s="155"/>
      <c r="NP74" s="155"/>
      <c r="NQ74" s="155"/>
      <c r="NR74" s="155"/>
      <c r="NS74" s="155"/>
      <c r="NT74" s="155"/>
      <c r="NU74" s="155"/>
      <c r="NV74" s="155"/>
      <c r="NW74" s="155"/>
      <c r="NX74" s="15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4"/>
      <c r="NK75" s="155"/>
      <c r="NL75" s="155"/>
      <c r="NM75" s="155"/>
      <c r="NN75" s="155"/>
      <c r="NO75" s="155"/>
      <c r="NP75" s="155"/>
      <c r="NQ75" s="155"/>
      <c r="NR75" s="155"/>
      <c r="NS75" s="155"/>
      <c r="NT75" s="155"/>
      <c r="NU75" s="155"/>
      <c r="NV75" s="155"/>
      <c r="NW75" s="155"/>
      <c r="NX75" s="15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4"/>
      <c r="NK76" s="155"/>
      <c r="NL76" s="155"/>
      <c r="NM76" s="155"/>
      <c r="NN76" s="155"/>
      <c r="NO76" s="155"/>
      <c r="NP76" s="155"/>
      <c r="NQ76" s="155"/>
      <c r="NR76" s="155"/>
      <c r="NS76" s="155"/>
      <c r="NT76" s="155"/>
      <c r="NU76" s="155"/>
      <c r="NV76" s="155"/>
      <c r="NW76" s="155"/>
      <c r="NX76" s="15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4"/>
      <c r="NK77" s="155"/>
      <c r="NL77" s="155"/>
      <c r="NM77" s="155"/>
      <c r="NN77" s="155"/>
      <c r="NO77" s="155"/>
      <c r="NP77" s="155"/>
      <c r="NQ77" s="155"/>
      <c r="NR77" s="155"/>
      <c r="NS77" s="155"/>
      <c r="NT77" s="155"/>
      <c r="NU77" s="155"/>
      <c r="NV77" s="155"/>
      <c r="NW77" s="155"/>
      <c r="NX77" s="15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4"/>
      <c r="NK78" s="155"/>
      <c r="NL78" s="155"/>
      <c r="NM78" s="155"/>
      <c r="NN78" s="155"/>
      <c r="NO78" s="155"/>
      <c r="NP78" s="155"/>
      <c r="NQ78" s="155"/>
      <c r="NR78" s="155"/>
      <c r="NS78" s="155"/>
      <c r="NT78" s="155"/>
      <c r="NU78" s="155"/>
      <c r="NV78" s="155"/>
      <c r="NW78" s="155"/>
      <c r="NX78" s="156"/>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67.900000000000006</v>
      </c>
      <c r="V79" s="82"/>
      <c r="W79" s="82"/>
      <c r="X79" s="82"/>
      <c r="Y79" s="82"/>
      <c r="Z79" s="82"/>
      <c r="AA79" s="82"/>
      <c r="AB79" s="82"/>
      <c r="AC79" s="82"/>
      <c r="AD79" s="82"/>
      <c r="AE79" s="82"/>
      <c r="AF79" s="82"/>
      <c r="AG79" s="82"/>
      <c r="AH79" s="82"/>
      <c r="AI79" s="82"/>
      <c r="AJ79" s="82"/>
      <c r="AK79" s="82"/>
      <c r="AL79" s="82"/>
      <c r="AM79" s="82"/>
      <c r="AN79" s="82">
        <f>データ!DS7</f>
        <v>49.7</v>
      </c>
      <c r="AO79" s="82"/>
      <c r="AP79" s="82"/>
      <c r="AQ79" s="82"/>
      <c r="AR79" s="82"/>
      <c r="AS79" s="82"/>
      <c r="AT79" s="82"/>
      <c r="AU79" s="82"/>
      <c r="AV79" s="82"/>
      <c r="AW79" s="82"/>
      <c r="AX79" s="82"/>
      <c r="AY79" s="82"/>
      <c r="AZ79" s="82"/>
      <c r="BA79" s="82"/>
      <c r="BB79" s="82"/>
      <c r="BC79" s="82"/>
      <c r="BD79" s="82"/>
      <c r="BE79" s="82"/>
      <c r="BF79" s="82"/>
      <c r="BG79" s="82">
        <f>データ!DT7</f>
        <v>44.4</v>
      </c>
      <c r="BH79" s="82"/>
      <c r="BI79" s="82"/>
      <c r="BJ79" s="82"/>
      <c r="BK79" s="82"/>
      <c r="BL79" s="82"/>
      <c r="BM79" s="82"/>
      <c r="BN79" s="82"/>
      <c r="BO79" s="82"/>
      <c r="BP79" s="82"/>
      <c r="BQ79" s="82"/>
      <c r="BR79" s="82"/>
      <c r="BS79" s="82"/>
      <c r="BT79" s="82"/>
      <c r="BU79" s="82"/>
      <c r="BV79" s="82"/>
      <c r="BW79" s="82"/>
      <c r="BX79" s="82"/>
      <c r="BY79" s="82"/>
      <c r="BZ79" s="82">
        <f>データ!DU7</f>
        <v>46.6</v>
      </c>
      <c r="CA79" s="82"/>
      <c r="CB79" s="82"/>
      <c r="CC79" s="82"/>
      <c r="CD79" s="82"/>
      <c r="CE79" s="82"/>
      <c r="CF79" s="82"/>
      <c r="CG79" s="82"/>
      <c r="CH79" s="82"/>
      <c r="CI79" s="82"/>
      <c r="CJ79" s="82"/>
      <c r="CK79" s="82"/>
      <c r="CL79" s="82"/>
      <c r="CM79" s="82"/>
      <c r="CN79" s="82"/>
      <c r="CO79" s="82"/>
      <c r="CP79" s="82"/>
      <c r="CQ79" s="82"/>
      <c r="CR79" s="82"/>
      <c r="CS79" s="82">
        <f>データ!DV7</f>
        <v>49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83.8</v>
      </c>
      <c r="EP79" s="82"/>
      <c r="EQ79" s="82"/>
      <c r="ER79" s="82"/>
      <c r="ES79" s="82"/>
      <c r="ET79" s="82"/>
      <c r="EU79" s="82"/>
      <c r="EV79" s="82"/>
      <c r="EW79" s="82"/>
      <c r="EX79" s="82"/>
      <c r="EY79" s="82"/>
      <c r="EZ79" s="82"/>
      <c r="FA79" s="82"/>
      <c r="FB79" s="82"/>
      <c r="FC79" s="82"/>
      <c r="FD79" s="82"/>
      <c r="FE79" s="82"/>
      <c r="FF79" s="82"/>
      <c r="FG79" s="82"/>
      <c r="FH79" s="82">
        <f>データ!ED7</f>
        <v>79</v>
      </c>
      <c r="FI79" s="82"/>
      <c r="FJ79" s="82"/>
      <c r="FK79" s="82"/>
      <c r="FL79" s="82"/>
      <c r="FM79" s="82"/>
      <c r="FN79" s="82"/>
      <c r="FO79" s="82"/>
      <c r="FP79" s="82"/>
      <c r="FQ79" s="82"/>
      <c r="FR79" s="82"/>
      <c r="FS79" s="82"/>
      <c r="FT79" s="82"/>
      <c r="FU79" s="82"/>
      <c r="FV79" s="82"/>
      <c r="FW79" s="82"/>
      <c r="FX79" s="82"/>
      <c r="FY79" s="82"/>
      <c r="FZ79" s="82"/>
      <c r="GA79" s="82">
        <f>データ!EE7</f>
        <v>81.099999999999994</v>
      </c>
      <c r="GB79" s="82"/>
      <c r="GC79" s="82"/>
      <c r="GD79" s="82"/>
      <c r="GE79" s="82"/>
      <c r="GF79" s="82"/>
      <c r="GG79" s="82"/>
      <c r="GH79" s="82"/>
      <c r="GI79" s="82"/>
      <c r="GJ79" s="82"/>
      <c r="GK79" s="82"/>
      <c r="GL79" s="82"/>
      <c r="GM79" s="82"/>
      <c r="GN79" s="82"/>
      <c r="GO79" s="82"/>
      <c r="GP79" s="82"/>
      <c r="GQ79" s="82"/>
      <c r="GR79" s="82"/>
      <c r="GS79" s="82"/>
      <c r="GT79" s="82">
        <f>データ!EF7</f>
        <v>82.6</v>
      </c>
      <c r="GU79" s="82"/>
      <c r="GV79" s="82"/>
      <c r="GW79" s="82"/>
      <c r="GX79" s="82"/>
      <c r="GY79" s="82"/>
      <c r="GZ79" s="82"/>
      <c r="HA79" s="82"/>
      <c r="HB79" s="82"/>
      <c r="HC79" s="82"/>
      <c r="HD79" s="82"/>
      <c r="HE79" s="82"/>
      <c r="HF79" s="82"/>
      <c r="HG79" s="82"/>
      <c r="HH79" s="82"/>
      <c r="HI79" s="82"/>
      <c r="HJ79" s="82"/>
      <c r="HK79" s="82"/>
      <c r="HL79" s="82"/>
      <c r="HM79" s="82">
        <f>データ!EG7</f>
        <v>84.3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46905894</v>
      </c>
      <c r="JK79" s="81"/>
      <c r="JL79" s="81"/>
      <c r="JM79" s="81"/>
      <c r="JN79" s="81"/>
      <c r="JO79" s="81"/>
      <c r="JP79" s="81"/>
      <c r="JQ79" s="81"/>
      <c r="JR79" s="81"/>
      <c r="JS79" s="81"/>
      <c r="JT79" s="81"/>
      <c r="JU79" s="81"/>
      <c r="JV79" s="81"/>
      <c r="JW79" s="81"/>
      <c r="JX79" s="81"/>
      <c r="JY79" s="81"/>
      <c r="JZ79" s="81"/>
      <c r="KA79" s="81"/>
      <c r="KB79" s="81"/>
      <c r="KC79" s="81">
        <f>データ!EO7</f>
        <v>64395055</v>
      </c>
      <c r="KD79" s="81"/>
      <c r="KE79" s="81"/>
      <c r="KF79" s="81"/>
      <c r="KG79" s="81"/>
      <c r="KH79" s="81"/>
      <c r="KI79" s="81"/>
      <c r="KJ79" s="81"/>
      <c r="KK79" s="81"/>
      <c r="KL79" s="81"/>
      <c r="KM79" s="81"/>
      <c r="KN79" s="81"/>
      <c r="KO79" s="81"/>
      <c r="KP79" s="81"/>
      <c r="KQ79" s="81"/>
      <c r="KR79" s="81"/>
      <c r="KS79" s="81"/>
      <c r="KT79" s="81"/>
      <c r="KU79" s="81"/>
      <c r="KV79" s="81">
        <f>データ!EP7</f>
        <v>52335372</v>
      </c>
      <c r="KW79" s="81"/>
      <c r="KX79" s="81"/>
      <c r="KY79" s="81"/>
      <c r="KZ79" s="81"/>
      <c r="LA79" s="81"/>
      <c r="LB79" s="81"/>
      <c r="LC79" s="81"/>
      <c r="LD79" s="81"/>
      <c r="LE79" s="81"/>
      <c r="LF79" s="81"/>
      <c r="LG79" s="81"/>
      <c r="LH79" s="81"/>
      <c r="LI79" s="81"/>
      <c r="LJ79" s="81"/>
      <c r="LK79" s="81"/>
      <c r="LL79" s="81"/>
      <c r="LM79" s="81"/>
      <c r="LN79" s="81"/>
      <c r="LO79" s="81">
        <f>データ!EQ7</f>
        <v>52891211</v>
      </c>
      <c r="LP79" s="81"/>
      <c r="LQ79" s="81"/>
      <c r="LR79" s="81"/>
      <c r="LS79" s="81"/>
      <c r="LT79" s="81"/>
      <c r="LU79" s="81"/>
      <c r="LV79" s="81"/>
      <c r="LW79" s="81"/>
      <c r="LX79" s="81"/>
      <c r="LY79" s="81"/>
      <c r="LZ79" s="81"/>
      <c r="MA79" s="81"/>
      <c r="MB79" s="81"/>
      <c r="MC79" s="81"/>
      <c r="MD79" s="81"/>
      <c r="ME79" s="81"/>
      <c r="MF79" s="81"/>
      <c r="MG79" s="81"/>
      <c r="MH79" s="81">
        <f>データ!ER7</f>
        <v>53224487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4"/>
      <c r="NK79" s="155"/>
      <c r="NL79" s="155"/>
      <c r="NM79" s="155"/>
      <c r="NN79" s="155"/>
      <c r="NO79" s="155"/>
      <c r="NP79" s="155"/>
      <c r="NQ79" s="155"/>
      <c r="NR79" s="155"/>
      <c r="NS79" s="155"/>
      <c r="NT79" s="155"/>
      <c r="NU79" s="155"/>
      <c r="NV79" s="155"/>
      <c r="NW79" s="155"/>
      <c r="NX79" s="156"/>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4"/>
      <c r="NK80" s="155"/>
      <c r="NL80" s="155"/>
      <c r="NM80" s="155"/>
      <c r="NN80" s="155"/>
      <c r="NO80" s="155"/>
      <c r="NP80" s="155"/>
      <c r="NQ80" s="155"/>
      <c r="NR80" s="155"/>
      <c r="NS80" s="155"/>
      <c r="NT80" s="155"/>
      <c r="NU80" s="155"/>
      <c r="NV80" s="155"/>
      <c r="NW80" s="155"/>
      <c r="NX80" s="15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4"/>
      <c r="NK81" s="155"/>
      <c r="NL81" s="155"/>
      <c r="NM81" s="155"/>
      <c r="NN81" s="155"/>
      <c r="NO81" s="155"/>
      <c r="NP81" s="155"/>
      <c r="NQ81" s="155"/>
      <c r="NR81" s="155"/>
      <c r="NS81" s="155"/>
      <c r="NT81" s="155"/>
      <c r="NU81" s="155"/>
      <c r="NV81" s="155"/>
      <c r="NW81" s="155"/>
      <c r="NX81" s="15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4"/>
      <c r="NK82" s="155"/>
      <c r="NL82" s="155"/>
      <c r="NM82" s="155"/>
      <c r="NN82" s="155"/>
      <c r="NO82" s="155"/>
      <c r="NP82" s="155"/>
      <c r="NQ82" s="155"/>
      <c r="NR82" s="155"/>
      <c r="NS82" s="155"/>
      <c r="NT82" s="155"/>
      <c r="NU82" s="155"/>
      <c r="NV82" s="155"/>
      <c r="NW82" s="155"/>
      <c r="NX82" s="15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4"/>
      <c r="NK83" s="155"/>
      <c r="NL83" s="155"/>
      <c r="NM83" s="155"/>
      <c r="NN83" s="155"/>
      <c r="NO83" s="155"/>
      <c r="NP83" s="155"/>
      <c r="NQ83" s="155"/>
      <c r="NR83" s="155"/>
      <c r="NS83" s="155"/>
      <c r="NT83" s="155"/>
      <c r="NU83" s="155"/>
      <c r="NV83" s="155"/>
      <c r="NW83" s="155"/>
      <c r="NX83" s="156"/>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7"/>
      <c r="NK84" s="158"/>
      <c r="NL84" s="158"/>
      <c r="NM84" s="158"/>
      <c r="NN84" s="158"/>
      <c r="NO84" s="158"/>
      <c r="NP84" s="158"/>
      <c r="NQ84" s="158"/>
      <c r="NR84" s="158"/>
      <c r="NS84" s="158"/>
      <c r="NT84" s="158"/>
      <c r="NU84" s="158"/>
      <c r="NV84" s="158"/>
      <c r="NW84" s="158"/>
      <c r="NX84" s="159"/>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38ESACwWPm7XboEC+aLi6a3wNhahGV6b9O77GhkGs+h5Yi4LHOeA9wYheMviGxGtwkLUBS9VpjvRsfxsOcKGg==" saltValue="EE2kXLTggLgsfzWF8SygZ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7" t="s">
        <v>103</v>
      </c>
      <c r="AI4" s="148"/>
      <c r="AJ4" s="148"/>
      <c r="AK4" s="148"/>
      <c r="AL4" s="148"/>
      <c r="AM4" s="148"/>
      <c r="AN4" s="148"/>
      <c r="AO4" s="148"/>
      <c r="AP4" s="148"/>
      <c r="AQ4" s="148"/>
      <c r="AR4" s="149"/>
      <c r="AS4" s="150" t="s">
        <v>104</v>
      </c>
      <c r="AT4" s="146"/>
      <c r="AU4" s="146"/>
      <c r="AV4" s="146"/>
      <c r="AW4" s="146"/>
      <c r="AX4" s="146"/>
      <c r="AY4" s="146"/>
      <c r="AZ4" s="146"/>
      <c r="BA4" s="146"/>
      <c r="BB4" s="146"/>
      <c r="BC4" s="146"/>
      <c r="BD4" s="150" t="s">
        <v>105</v>
      </c>
      <c r="BE4" s="146"/>
      <c r="BF4" s="146"/>
      <c r="BG4" s="146"/>
      <c r="BH4" s="146"/>
      <c r="BI4" s="146"/>
      <c r="BJ4" s="146"/>
      <c r="BK4" s="146"/>
      <c r="BL4" s="146"/>
      <c r="BM4" s="146"/>
      <c r="BN4" s="146"/>
      <c r="BO4" s="147" t="s">
        <v>106</v>
      </c>
      <c r="BP4" s="148"/>
      <c r="BQ4" s="148"/>
      <c r="BR4" s="148"/>
      <c r="BS4" s="148"/>
      <c r="BT4" s="148"/>
      <c r="BU4" s="148"/>
      <c r="BV4" s="148"/>
      <c r="BW4" s="148"/>
      <c r="BX4" s="148"/>
      <c r="BY4" s="149"/>
      <c r="BZ4" s="146" t="s">
        <v>107</v>
      </c>
      <c r="CA4" s="146"/>
      <c r="CB4" s="146"/>
      <c r="CC4" s="146"/>
      <c r="CD4" s="146"/>
      <c r="CE4" s="146"/>
      <c r="CF4" s="146"/>
      <c r="CG4" s="146"/>
      <c r="CH4" s="146"/>
      <c r="CI4" s="146"/>
      <c r="CJ4" s="146"/>
      <c r="CK4" s="150" t="s">
        <v>108</v>
      </c>
      <c r="CL4" s="146"/>
      <c r="CM4" s="146"/>
      <c r="CN4" s="146"/>
      <c r="CO4" s="146"/>
      <c r="CP4" s="146"/>
      <c r="CQ4" s="146"/>
      <c r="CR4" s="146"/>
      <c r="CS4" s="146"/>
      <c r="CT4" s="146"/>
      <c r="CU4" s="146"/>
      <c r="CV4" s="146" t="s">
        <v>109</v>
      </c>
      <c r="CW4" s="146"/>
      <c r="CX4" s="146"/>
      <c r="CY4" s="146"/>
      <c r="CZ4" s="146"/>
      <c r="DA4" s="146"/>
      <c r="DB4" s="146"/>
      <c r="DC4" s="146"/>
      <c r="DD4" s="146"/>
      <c r="DE4" s="146"/>
      <c r="DF4" s="146"/>
      <c r="DG4" s="146" t="s">
        <v>110</v>
      </c>
      <c r="DH4" s="146"/>
      <c r="DI4" s="146"/>
      <c r="DJ4" s="146"/>
      <c r="DK4" s="146"/>
      <c r="DL4" s="146"/>
      <c r="DM4" s="146"/>
      <c r="DN4" s="146"/>
      <c r="DO4" s="146"/>
      <c r="DP4" s="146"/>
      <c r="DQ4" s="146"/>
      <c r="DR4" s="147" t="s">
        <v>111</v>
      </c>
      <c r="DS4" s="148"/>
      <c r="DT4" s="148"/>
      <c r="DU4" s="148"/>
      <c r="DV4" s="148"/>
      <c r="DW4" s="148"/>
      <c r="DX4" s="148"/>
      <c r="DY4" s="148"/>
      <c r="DZ4" s="148"/>
      <c r="EA4" s="148"/>
      <c r="EB4" s="149"/>
      <c r="EC4" s="146" t="s">
        <v>112</v>
      </c>
      <c r="ED4" s="146"/>
      <c r="EE4" s="146"/>
      <c r="EF4" s="146"/>
      <c r="EG4" s="146"/>
      <c r="EH4" s="146"/>
      <c r="EI4" s="146"/>
      <c r="EJ4" s="146"/>
      <c r="EK4" s="146"/>
      <c r="EL4" s="146"/>
      <c r="EM4" s="146"/>
      <c r="EN4" s="146" t="s">
        <v>113</v>
      </c>
      <c r="EO4" s="146"/>
      <c r="EP4" s="146"/>
      <c r="EQ4" s="146"/>
      <c r="ER4" s="146"/>
      <c r="ES4" s="146"/>
      <c r="ET4" s="146"/>
      <c r="EU4" s="146"/>
      <c r="EV4" s="146"/>
      <c r="EW4" s="146"/>
      <c r="EX4" s="146"/>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162116</v>
      </c>
      <c r="D6" s="65">
        <f t="shared" si="2"/>
        <v>46</v>
      </c>
      <c r="E6" s="65">
        <f t="shared" si="2"/>
        <v>6</v>
      </c>
      <c r="F6" s="65">
        <f t="shared" si="2"/>
        <v>0</v>
      </c>
      <c r="G6" s="65">
        <f t="shared" si="2"/>
        <v>1</v>
      </c>
      <c r="H6" s="151" t="str">
        <f>IF(H8&lt;&gt;I8,H8,"")&amp;IF(I8&lt;&gt;J8,I8,"")&amp;"　"&amp;J8</f>
        <v>富山県射水市　射水市民病院</v>
      </c>
      <c r="I6" s="152"/>
      <c r="J6" s="153"/>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対象</v>
      </c>
      <c r="S6" s="65" t="str">
        <f t="shared" si="3"/>
        <v>ド 透</v>
      </c>
      <c r="T6" s="65" t="str">
        <f t="shared" si="3"/>
        <v>救 臨 輪</v>
      </c>
      <c r="U6" s="66">
        <f>U8</f>
        <v>93084</v>
      </c>
      <c r="V6" s="66">
        <f>V8</f>
        <v>16467</v>
      </c>
      <c r="W6" s="65" t="str">
        <f>W8</f>
        <v>非該当</v>
      </c>
      <c r="X6" s="65" t="str">
        <f t="shared" si="3"/>
        <v>７：１</v>
      </c>
      <c r="Y6" s="66">
        <f t="shared" si="3"/>
        <v>195</v>
      </c>
      <c r="Z6" s="66" t="str">
        <f t="shared" si="3"/>
        <v>-</v>
      </c>
      <c r="AA6" s="66">
        <f t="shared" si="3"/>
        <v>4</v>
      </c>
      <c r="AB6" s="66" t="str">
        <f t="shared" si="3"/>
        <v>-</v>
      </c>
      <c r="AC6" s="66" t="str">
        <f t="shared" si="3"/>
        <v>-</v>
      </c>
      <c r="AD6" s="66">
        <f t="shared" si="3"/>
        <v>199</v>
      </c>
      <c r="AE6" s="66">
        <f t="shared" si="3"/>
        <v>177</v>
      </c>
      <c r="AF6" s="66" t="str">
        <f t="shared" si="3"/>
        <v>-</v>
      </c>
      <c r="AG6" s="66">
        <f t="shared" si="3"/>
        <v>177</v>
      </c>
      <c r="AH6" s="67">
        <f>IF(AH8="-",NA(),AH8)</f>
        <v>92.9</v>
      </c>
      <c r="AI6" s="67">
        <f t="shared" ref="AI6:AQ6" si="4">IF(AI8="-",NA(),AI8)</f>
        <v>93.2</v>
      </c>
      <c r="AJ6" s="67">
        <f t="shared" si="4"/>
        <v>68.3</v>
      </c>
      <c r="AK6" s="67">
        <f t="shared" si="4"/>
        <v>87.9</v>
      </c>
      <c r="AL6" s="67">
        <f t="shared" si="4"/>
        <v>89.5</v>
      </c>
      <c r="AM6" s="67">
        <f t="shared" si="4"/>
        <v>96.9</v>
      </c>
      <c r="AN6" s="67">
        <f t="shared" si="4"/>
        <v>98.3</v>
      </c>
      <c r="AO6" s="67">
        <f t="shared" si="4"/>
        <v>96.7</v>
      </c>
      <c r="AP6" s="67">
        <f t="shared" si="4"/>
        <v>96.6</v>
      </c>
      <c r="AQ6" s="67">
        <f t="shared" si="4"/>
        <v>97.2</v>
      </c>
      <c r="AR6" s="67" t="str">
        <f>IF(AR8="-","【-】","【"&amp;SUBSTITUTE(TEXT(AR8,"#,##0.0"),"-","△")&amp;"】")</f>
        <v>【98.8】</v>
      </c>
      <c r="AS6" s="67">
        <f>IF(AS8="-",NA(),AS8)</f>
        <v>89.7</v>
      </c>
      <c r="AT6" s="67">
        <f t="shared" ref="AT6:BB6" si="5">IF(AT8="-",NA(),AT8)</f>
        <v>93.1</v>
      </c>
      <c r="AU6" s="67">
        <f t="shared" si="5"/>
        <v>63.8</v>
      </c>
      <c r="AV6" s="67">
        <f t="shared" si="5"/>
        <v>82.9</v>
      </c>
      <c r="AW6" s="67">
        <f t="shared" si="5"/>
        <v>83.7</v>
      </c>
      <c r="AX6" s="67">
        <f t="shared" si="5"/>
        <v>85.4</v>
      </c>
      <c r="AY6" s="67">
        <f t="shared" si="5"/>
        <v>85.3</v>
      </c>
      <c r="AZ6" s="67">
        <f t="shared" si="5"/>
        <v>84.2</v>
      </c>
      <c r="BA6" s="67">
        <f t="shared" si="5"/>
        <v>83.9</v>
      </c>
      <c r="BB6" s="67">
        <f t="shared" si="5"/>
        <v>84</v>
      </c>
      <c r="BC6" s="67" t="str">
        <f>IF(BC8="-","【-】","【"&amp;SUBSTITUTE(TEXT(BC8,"#,##0.0"),"-","△")&amp;"】")</f>
        <v>【89.7】</v>
      </c>
      <c r="BD6" s="67">
        <f>IF(BD8="-",NA(),BD8)</f>
        <v>66.7</v>
      </c>
      <c r="BE6" s="67">
        <f t="shared" ref="BE6:BM6" si="6">IF(BE8="-",NA(),BE8)</f>
        <v>72.400000000000006</v>
      </c>
      <c r="BF6" s="67">
        <f t="shared" si="6"/>
        <v>128.6</v>
      </c>
      <c r="BG6" s="67">
        <f t="shared" si="6"/>
        <v>144.80000000000001</v>
      </c>
      <c r="BH6" s="67">
        <f t="shared" si="6"/>
        <v>155.5</v>
      </c>
      <c r="BI6" s="67">
        <f t="shared" si="6"/>
        <v>112.9</v>
      </c>
      <c r="BJ6" s="67">
        <f t="shared" si="6"/>
        <v>118.9</v>
      </c>
      <c r="BK6" s="67">
        <f t="shared" si="6"/>
        <v>119.5</v>
      </c>
      <c r="BL6" s="67">
        <f t="shared" si="6"/>
        <v>116.9</v>
      </c>
      <c r="BM6" s="67">
        <f t="shared" si="6"/>
        <v>117.1</v>
      </c>
      <c r="BN6" s="67" t="str">
        <f>IF(BN8="-","【-】","【"&amp;SUBSTITUTE(TEXT(BN8,"#,##0.0"),"-","△")&amp;"】")</f>
        <v>【64.1】</v>
      </c>
      <c r="BO6" s="67">
        <f>IF(BO8="-",NA(),BO8)</f>
        <v>64.7</v>
      </c>
      <c r="BP6" s="67">
        <f t="shared" ref="BP6:BX6" si="7">IF(BP8="-",NA(),BP8)</f>
        <v>69.900000000000006</v>
      </c>
      <c r="BQ6" s="67">
        <f t="shared" si="7"/>
        <v>67.3</v>
      </c>
      <c r="BR6" s="67">
        <f t="shared" si="7"/>
        <v>66.900000000000006</v>
      </c>
      <c r="BS6" s="67">
        <f t="shared" si="7"/>
        <v>66.900000000000006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41427</v>
      </c>
      <c r="CA6" s="68">
        <f t="shared" ref="CA6:CI6" si="8">IF(CA8="-",NA(),CA8)</f>
        <v>41065</v>
      </c>
      <c r="CB6" s="68">
        <f t="shared" si="8"/>
        <v>39811</v>
      </c>
      <c r="CC6" s="68">
        <f t="shared" si="8"/>
        <v>39503</v>
      </c>
      <c r="CD6" s="68">
        <f t="shared" si="8"/>
        <v>40452</v>
      </c>
      <c r="CE6" s="68">
        <f t="shared" si="8"/>
        <v>32431</v>
      </c>
      <c r="CF6" s="68">
        <f t="shared" si="8"/>
        <v>32532</v>
      </c>
      <c r="CG6" s="68">
        <f t="shared" si="8"/>
        <v>33492</v>
      </c>
      <c r="CH6" s="68">
        <f t="shared" si="8"/>
        <v>34136</v>
      </c>
      <c r="CI6" s="68">
        <f t="shared" si="8"/>
        <v>34924</v>
      </c>
      <c r="CJ6" s="67" t="str">
        <f>IF(CJ8="-","【-】","【"&amp;SUBSTITUTE(TEXT(CJ8,"#,##0"),"-","△")&amp;"】")</f>
        <v>【52,412】</v>
      </c>
      <c r="CK6" s="68">
        <f>IF(CK8="-",NA(),CK8)</f>
        <v>9233</v>
      </c>
      <c r="CL6" s="68">
        <f t="shared" ref="CL6:CT6" si="9">IF(CL8="-",NA(),CL8)</f>
        <v>9201</v>
      </c>
      <c r="CM6" s="68">
        <f t="shared" si="9"/>
        <v>9091</v>
      </c>
      <c r="CN6" s="68">
        <f t="shared" si="9"/>
        <v>9550</v>
      </c>
      <c r="CO6" s="68">
        <f t="shared" si="9"/>
        <v>9518</v>
      </c>
      <c r="CP6" s="68">
        <f t="shared" si="9"/>
        <v>9726</v>
      </c>
      <c r="CQ6" s="68">
        <f t="shared" si="9"/>
        <v>10037</v>
      </c>
      <c r="CR6" s="68">
        <f t="shared" si="9"/>
        <v>9976</v>
      </c>
      <c r="CS6" s="68">
        <f t="shared" si="9"/>
        <v>10130</v>
      </c>
      <c r="CT6" s="68">
        <f t="shared" si="9"/>
        <v>10244</v>
      </c>
      <c r="CU6" s="67" t="str">
        <f>IF(CU8="-","【-】","【"&amp;SUBSTITUTE(TEXT(CU8,"#,##0"),"-","△")&amp;"】")</f>
        <v>【14,708】</v>
      </c>
      <c r="CV6" s="67">
        <f>IF(CV8="-",NA(),CV8)</f>
        <v>57.4</v>
      </c>
      <c r="CW6" s="67">
        <f t="shared" ref="CW6:DE6" si="10">IF(CW8="-",NA(),CW8)</f>
        <v>54.5</v>
      </c>
      <c r="CX6" s="67">
        <f t="shared" si="10"/>
        <v>57.5</v>
      </c>
      <c r="CY6" s="67">
        <f t="shared" si="10"/>
        <v>59</v>
      </c>
      <c r="CZ6" s="67">
        <f t="shared" si="10"/>
        <v>60.5</v>
      </c>
      <c r="DA6" s="67">
        <f t="shared" si="10"/>
        <v>62.1</v>
      </c>
      <c r="DB6" s="67">
        <f t="shared" si="10"/>
        <v>62.5</v>
      </c>
      <c r="DC6" s="67">
        <f t="shared" si="10"/>
        <v>63.4</v>
      </c>
      <c r="DD6" s="67">
        <f t="shared" si="10"/>
        <v>63.4</v>
      </c>
      <c r="DE6" s="67">
        <f t="shared" si="10"/>
        <v>63.7</v>
      </c>
      <c r="DF6" s="67" t="str">
        <f>IF(DF8="-","【-】","【"&amp;SUBSTITUTE(TEXT(DF8,"#,##0.0"),"-","△")&amp;"】")</f>
        <v>【54.8】</v>
      </c>
      <c r="DG6" s="67">
        <f>IF(DG8="-",NA(),DG8)</f>
        <v>17.7</v>
      </c>
      <c r="DH6" s="67">
        <f t="shared" ref="DH6:DP6" si="11">IF(DH8="-",NA(),DH8)</f>
        <v>16.8</v>
      </c>
      <c r="DI6" s="67">
        <f t="shared" si="11"/>
        <v>16.600000000000001</v>
      </c>
      <c r="DJ6" s="67">
        <f t="shared" si="11"/>
        <v>17.100000000000001</v>
      </c>
      <c r="DK6" s="67">
        <f t="shared" si="11"/>
        <v>15.2</v>
      </c>
      <c r="DL6" s="67">
        <f t="shared" si="11"/>
        <v>18.899999999999999</v>
      </c>
      <c r="DM6" s="67">
        <f t="shared" si="11"/>
        <v>19</v>
      </c>
      <c r="DN6" s="67">
        <f t="shared" si="11"/>
        <v>18.7</v>
      </c>
      <c r="DO6" s="67">
        <f t="shared" si="11"/>
        <v>18.3</v>
      </c>
      <c r="DP6" s="67">
        <f t="shared" si="11"/>
        <v>17.7</v>
      </c>
      <c r="DQ6" s="67" t="str">
        <f>IF(DQ8="-","【-】","【"&amp;SUBSTITUTE(TEXT(DQ8,"#,##0.0"),"-","△")&amp;"】")</f>
        <v>【24.3】</v>
      </c>
      <c r="DR6" s="67">
        <f>IF(DR8="-",NA(),DR8)</f>
        <v>67.900000000000006</v>
      </c>
      <c r="DS6" s="67">
        <f t="shared" ref="DS6:EA6" si="12">IF(DS8="-",NA(),DS8)</f>
        <v>49.7</v>
      </c>
      <c r="DT6" s="67">
        <f t="shared" si="12"/>
        <v>44.4</v>
      </c>
      <c r="DU6" s="67">
        <f t="shared" si="12"/>
        <v>46.6</v>
      </c>
      <c r="DV6" s="67">
        <f t="shared" si="12"/>
        <v>49</v>
      </c>
      <c r="DW6" s="67">
        <f t="shared" si="12"/>
        <v>52.2</v>
      </c>
      <c r="DX6" s="67">
        <f t="shared" si="12"/>
        <v>52.4</v>
      </c>
      <c r="DY6" s="67">
        <f t="shared" si="12"/>
        <v>52.5</v>
      </c>
      <c r="DZ6" s="67">
        <f t="shared" si="12"/>
        <v>53.5</v>
      </c>
      <c r="EA6" s="67">
        <f t="shared" si="12"/>
        <v>54.1</v>
      </c>
      <c r="EB6" s="67" t="str">
        <f>IF(EB8="-","【-】","【"&amp;SUBSTITUTE(TEXT(EB8,"#,##0.0"),"-","△")&amp;"】")</f>
        <v>【52.5】</v>
      </c>
      <c r="EC6" s="67">
        <f>IF(EC8="-",NA(),EC8)</f>
        <v>83.8</v>
      </c>
      <c r="ED6" s="67">
        <f t="shared" ref="ED6:EL6" si="13">IF(ED8="-",NA(),ED8)</f>
        <v>79</v>
      </c>
      <c r="EE6" s="67">
        <f t="shared" si="13"/>
        <v>81.099999999999994</v>
      </c>
      <c r="EF6" s="67">
        <f t="shared" si="13"/>
        <v>82.6</v>
      </c>
      <c r="EG6" s="67">
        <f t="shared" si="13"/>
        <v>84.3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46905894</v>
      </c>
      <c r="EO6" s="68">
        <f t="shared" ref="EO6:EW6" si="14">IF(EO8="-",NA(),EO8)</f>
        <v>64395055</v>
      </c>
      <c r="EP6" s="68">
        <f t="shared" si="14"/>
        <v>52335372</v>
      </c>
      <c r="EQ6" s="68">
        <f t="shared" si="14"/>
        <v>52891211</v>
      </c>
      <c r="ER6" s="68">
        <f t="shared" si="14"/>
        <v>53224487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150</v>
      </c>
      <c r="B7" s="65">
        <f t="shared" ref="B7:AG7" si="15">B8</f>
        <v>2018</v>
      </c>
      <c r="C7" s="65">
        <f t="shared" si="15"/>
        <v>162116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対象</v>
      </c>
      <c r="S7" s="65" t="str">
        <f t="shared" si="15"/>
        <v>ド 透</v>
      </c>
      <c r="T7" s="65" t="str">
        <f t="shared" si="15"/>
        <v>救 臨 輪</v>
      </c>
      <c r="U7" s="66">
        <f>U8</f>
        <v>93084</v>
      </c>
      <c r="V7" s="66">
        <f>V8</f>
        <v>16467</v>
      </c>
      <c r="W7" s="65" t="str">
        <f>W8</f>
        <v>非該当</v>
      </c>
      <c r="X7" s="65" t="str">
        <f t="shared" si="15"/>
        <v>７：１</v>
      </c>
      <c r="Y7" s="66">
        <f t="shared" si="15"/>
        <v>195</v>
      </c>
      <c r="Z7" s="66" t="str">
        <f t="shared" si="15"/>
        <v>-</v>
      </c>
      <c r="AA7" s="66">
        <f t="shared" si="15"/>
        <v>4</v>
      </c>
      <c r="AB7" s="66" t="str">
        <f t="shared" si="15"/>
        <v>-</v>
      </c>
      <c r="AC7" s="66" t="str">
        <f t="shared" si="15"/>
        <v>-</v>
      </c>
      <c r="AD7" s="66">
        <f t="shared" si="15"/>
        <v>199</v>
      </c>
      <c r="AE7" s="66">
        <f t="shared" si="15"/>
        <v>177</v>
      </c>
      <c r="AF7" s="66" t="str">
        <f t="shared" si="15"/>
        <v>-</v>
      </c>
      <c r="AG7" s="66">
        <f t="shared" si="15"/>
        <v>177</v>
      </c>
      <c r="AH7" s="67">
        <f>AH8</f>
        <v>92.9</v>
      </c>
      <c r="AI7" s="67">
        <f t="shared" ref="AI7:AQ7" si="16">AI8</f>
        <v>93.2</v>
      </c>
      <c r="AJ7" s="67">
        <f t="shared" si="16"/>
        <v>68.3</v>
      </c>
      <c r="AK7" s="67">
        <f t="shared" si="16"/>
        <v>87.9</v>
      </c>
      <c r="AL7" s="67">
        <f t="shared" si="16"/>
        <v>89.5</v>
      </c>
      <c r="AM7" s="67">
        <f t="shared" si="16"/>
        <v>96.9</v>
      </c>
      <c r="AN7" s="67">
        <f t="shared" si="16"/>
        <v>98.3</v>
      </c>
      <c r="AO7" s="67">
        <f t="shared" si="16"/>
        <v>96.7</v>
      </c>
      <c r="AP7" s="67">
        <f t="shared" si="16"/>
        <v>96.6</v>
      </c>
      <c r="AQ7" s="67">
        <f t="shared" si="16"/>
        <v>97.2</v>
      </c>
      <c r="AR7" s="67"/>
      <c r="AS7" s="67">
        <f>AS8</f>
        <v>89.7</v>
      </c>
      <c r="AT7" s="67">
        <f t="shared" ref="AT7:BB7" si="17">AT8</f>
        <v>93.1</v>
      </c>
      <c r="AU7" s="67">
        <f t="shared" si="17"/>
        <v>63.8</v>
      </c>
      <c r="AV7" s="67">
        <f t="shared" si="17"/>
        <v>82.9</v>
      </c>
      <c r="AW7" s="67">
        <f t="shared" si="17"/>
        <v>83.7</v>
      </c>
      <c r="AX7" s="67">
        <f t="shared" si="17"/>
        <v>85.4</v>
      </c>
      <c r="AY7" s="67">
        <f t="shared" si="17"/>
        <v>85.3</v>
      </c>
      <c r="AZ7" s="67">
        <f t="shared" si="17"/>
        <v>84.2</v>
      </c>
      <c r="BA7" s="67">
        <f t="shared" si="17"/>
        <v>83.9</v>
      </c>
      <c r="BB7" s="67">
        <f t="shared" si="17"/>
        <v>84</v>
      </c>
      <c r="BC7" s="67"/>
      <c r="BD7" s="67">
        <f>BD8</f>
        <v>66.7</v>
      </c>
      <c r="BE7" s="67">
        <f t="shared" ref="BE7:BM7" si="18">BE8</f>
        <v>72.400000000000006</v>
      </c>
      <c r="BF7" s="67">
        <f t="shared" si="18"/>
        <v>128.6</v>
      </c>
      <c r="BG7" s="67">
        <f t="shared" si="18"/>
        <v>144.80000000000001</v>
      </c>
      <c r="BH7" s="67">
        <f t="shared" si="18"/>
        <v>155.5</v>
      </c>
      <c r="BI7" s="67">
        <f t="shared" si="18"/>
        <v>112.9</v>
      </c>
      <c r="BJ7" s="67">
        <f t="shared" si="18"/>
        <v>118.9</v>
      </c>
      <c r="BK7" s="67">
        <f t="shared" si="18"/>
        <v>119.5</v>
      </c>
      <c r="BL7" s="67">
        <f t="shared" si="18"/>
        <v>116.9</v>
      </c>
      <c r="BM7" s="67">
        <f t="shared" si="18"/>
        <v>117.1</v>
      </c>
      <c r="BN7" s="67"/>
      <c r="BO7" s="67">
        <f>BO8</f>
        <v>64.7</v>
      </c>
      <c r="BP7" s="67">
        <f t="shared" ref="BP7:BX7" si="19">BP8</f>
        <v>69.900000000000006</v>
      </c>
      <c r="BQ7" s="67">
        <f t="shared" si="19"/>
        <v>67.3</v>
      </c>
      <c r="BR7" s="67">
        <f t="shared" si="19"/>
        <v>66.900000000000006</v>
      </c>
      <c r="BS7" s="67">
        <f t="shared" si="19"/>
        <v>66.900000000000006</v>
      </c>
      <c r="BT7" s="67">
        <f t="shared" si="19"/>
        <v>68.3</v>
      </c>
      <c r="BU7" s="67">
        <f t="shared" si="19"/>
        <v>67.900000000000006</v>
      </c>
      <c r="BV7" s="67">
        <f t="shared" si="19"/>
        <v>69.8</v>
      </c>
      <c r="BW7" s="67">
        <f t="shared" si="19"/>
        <v>69.7</v>
      </c>
      <c r="BX7" s="67">
        <f t="shared" si="19"/>
        <v>70.099999999999994</v>
      </c>
      <c r="BY7" s="67"/>
      <c r="BZ7" s="68">
        <f>BZ8</f>
        <v>41427</v>
      </c>
      <c r="CA7" s="68">
        <f t="shared" ref="CA7:CI7" si="20">CA8</f>
        <v>41065</v>
      </c>
      <c r="CB7" s="68">
        <f t="shared" si="20"/>
        <v>39811</v>
      </c>
      <c r="CC7" s="68">
        <f t="shared" si="20"/>
        <v>39503</v>
      </c>
      <c r="CD7" s="68">
        <f t="shared" si="20"/>
        <v>40452</v>
      </c>
      <c r="CE7" s="68">
        <f t="shared" si="20"/>
        <v>32431</v>
      </c>
      <c r="CF7" s="68">
        <f t="shared" si="20"/>
        <v>32532</v>
      </c>
      <c r="CG7" s="68">
        <f t="shared" si="20"/>
        <v>33492</v>
      </c>
      <c r="CH7" s="68">
        <f t="shared" si="20"/>
        <v>34136</v>
      </c>
      <c r="CI7" s="68">
        <f t="shared" si="20"/>
        <v>34924</v>
      </c>
      <c r="CJ7" s="67"/>
      <c r="CK7" s="68">
        <f>CK8</f>
        <v>9233</v>
      </c>
      <c r="CL7" s="68">
        <f t="shared" ref="CL7:CT7" si="21">CL8</f>
        <v>9201</v>
      </c>
      <c r="CM7" s="68">
        <f t="shared" si="21"/>
        <v>9091</v>
      </c>
      <c r="CN7" s="68">
        <f t="shared" si="21"/>
        <v>9550</v>
      </c>
      <c r="CO7" s="68">
        <f t="shared" si="21"/>
        <v>9518</v>
      </c>
      <c r="CP7" s="68">
        <f t="shared" si="21"/>
        <v>9726</v>
      </c>
      <c r="CQ7" s="68">
        <f t="shared" si="21"/>
        <v>10037</v>
      </c>
      <c r="CR7" s="68">
        <f t="shared" si="21"/>
        <v>9976</v>
      </c>
      <c r="CS7" s="68">
        <f t="shared" si="21"/>
        <v>10130</v>
      </c>
      <c r="CT7" s="68">
        <f t="shared" si="21"/>
        <v>10244</v>
      </c>
      <c r="CU7" s="67"/>
      <c r="CV7" s="67">
        <f>CV8</f>
        <v>57.4</v>
      </c>
      <c r="CW7" s="67">
        <f t="shared" ref="CW7:DE7" si="22">CW8</f>
        <v>54.5</v>
      </c>
      <c r="CX7" s="67">
        <f t="shared" si="22"/>
        <v>57.5</v>
      </c>
      <c r="CY7" s="67">
        <f t="shared" si="22"/>
        <v>59</v>
      </c>
      <c r="CZ7" s="67">
        <f t="shared" si="22"/>
        <v>60.5</v>
      </c>
      <c r="DA7" s="67">
        <f t="shared" si="22"/>
        <v>62.1</v>
      </c>
      <c r="DB7" s="67">
        <f t="shared" si="22"/>
        <v>62.5</v>
      </c>
      <c r="DC7" s="67">
        <f t="shared" si="22"/>
        <v>63.4</v>
      </c>
      <c r="DD7" s="67">
        <f t="shared" si="22"/>
        <v>63.4</v>
      </c>
      <c r="DE7" s="67">
        <f t="shared" si="22"/>
        <v>63.7</v>
      </c>
      <c r="DF7" s="67"/>
      <c r="DG7" s="67">
        <f>DG8</f>
        <v>17.7</v>
      </c>
      <c r="DH7" s="67">
        <f t="shared" ref="DH7:DP7" si="23">DH8</f>
        <v>16.8</v>
      </c>
      <c r="DI7" s="67">
        <f t="shared" si="23"/>
        <v>16.600000000000001</v>
      </c>
      <c r="DJ7" s="67">
        <f t="shared" si="23"/>
        <v>17.100000000000001</v>
      </c>
      <c r="DK7" s="67">
        <f t="shared" si="23"/>
        <v>15.2</v>
      </c>
      <c r="DL7" s="67">
        <f t="shared" si="23"/>
        <v>18.899999999999999</v>
      </c>
      <c r="DM7" s="67">
        <f t="shared" si="23"/>
        <v>19</v>
      </c>
      <c r="DN7" s="67">
        <f t="shared" si="23"/>
        <v>18.7</v>
      </c>
      <c r="DO7" s="67">
        <f t="shared" si="23"/>
        <v>18.3</v>
      </c>
      <c r="DP7" s="67">
        <f t="shared" si="23"/>
        <v>17.7</v>
      </c>
      <c r="DQ7" s="67"/>
      <c r="DR7" s="67">
        <f>DR8</f>
        <v>67.900000000000006</v>
      </c>
      <c r="DS7" s="67">
        <f t="shared" ref="DS7:EA7" si="24">DS8</f>
        <v>49.7</v>
      </c>
      <c r="DT7" s="67">
        <f t="shared" si="24"/>
        <v>44.4</v>
      </c>
      <c r="DU7" s="67">
        <f t="shared" si="24"/>
        <v>46.6</v>
      </c>
      <c r="DV7" s="67">
        <f t="shared" si="24"/>
        <v>49</v>
      </c>
      <c r="DW7" s="67">
        <f t="shared" si="24"/>
        <v>52.2</v>
      </c>
      <c r="DX7" s="67">
        <f t="shared" si="24"/>
        <v>52.4</v>
      </c>
      <c r="DY7" s="67">
        <f t="shared" si="24"/>
        <v>52.5</v>
      </c>
      <c r="DZ7" s="67">
        <f t="shared" si="24"/>
        <v>53.5</v>
      </c>
      <c r="EA7" s="67">
        <f t="shared" si="24"/>
        <v>54.1</v>
      </c>
      <c r="EB7" s="67"/>
      <c r="EC7" s="67">
        <f>EC8</f>
        <v>83.8</v>
      </c>
      <c r="ED7" s="67">
        <f t="shared" ref="ED7:EL7" si="25">ED8</f>
        <v>79</v>
      </c>
      <c r="EE7" s="67">
        <f t="shared" si="25"/>
        <v>81.099999999999994</v>
      </c>
      <c r="EF7" s="67">
        <f t="shared" si="25"/>
        <v>82.6</v>
      </c>
      <c r="EG7" s="67">
        <f t="shared" si="25"/>
        <v>84.3</v>
      </c>
      <c r="EH7" s="67">
        <f t="shared" si="25"/>
        <v>69.599999999999994</v>
      </c>
      <c r="EI7" s="67">
        <f t="shared" si="25"/>
        <v>69.2</v>
      </c>
      <c r="EJ7" s="67">
        <f t="shared" si="25"/>
        <v>69.7</v>
      </c>
      <c r="EK7" s="67">
        <f t="shared" si="25"/>
        <v>71.3</v>
      </c>
      <c r="EL7" s="67">
        <f t="shared" si="25"/>
        <v>71.400000000000006</v>
      </c>
      <c r="EM7" s="67"/>
      <c r="EN7" s="68">
        <f>EN8</f>
        <v>46905894</v>
      </c>
      <c r="EO7" s="68">
        <f t="shared" ref="EO7:EW7" si="26">EO8</f>
        <v>64395055</v>
      </c>
      <c r="EP7" s="68">
        <f t="shared" si="26"/>
        <v>52335372</v>
      </c>
      <c r="EQ7" s="68">
        <f t="shared" si="26"/>
        <v>52891211</v>
      </c>
      <c r="ER7" s="68">
        <f t="shared" si="26"/>
        <v>53224487</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162116</v>
      </c>
      <c r="D8" s="70">
        <v>46</v>
      </c>
      <c r="E8" s="70">
        <v>6</v>
      </c>
      <c r="F8" s="70">
        <v>0</v>
      </c>
      <c r="G8" s="70">
        <v>1</v>
      </c>
      <c r="H8" s="70" t="s">
        <v>151</v>
      </c>
      <c r="I8" s="70" t="s">
        <v>152</v>
      </c>
      <c r="J8" s="70" t="s">
        <v>153</v>
      </c>
      <c r="K8" s="70" t="s">
        <v>154</v>
      </c>
      <c r="L8" s="70" t="s">
        <v>155</v>
      </c>
      <c r="M8" s="70" t="s">
        <v>156</v>
      </c>
      <c r="N8" s="70" t="s">
        <v>157</v>
      </c>
      <c r="O8" s="70" t="s">
        <v>158</v>
      </c>
      <c r="P8" s="70" t="s">
        <v>159</v>
      </c>
      <c r="Q8" s="71">
        <v>14</v>
      </c>
      <c r="R8" s="70" t="s">
        <v>160</v>
      </c>
      <c r="S8" s="70" t="s">
        <v>161</v>
      </c>
      <c r="T8" s="70" t="s">
        <v>162</v>
      </c>
      <c r="U8" s="71">
        <v>93084</v>
      </c>
      <c r="V8" s="71">
        <v>16467</v>
      </c>
      <c r="W8" s="70" t="s">
        <v>163</v>
      </c>
      <c r="X8" s="72" t="s">
        <v>164</v>
      </c>
      <c r="Y8" s="71">
        <v>195</v>
      </c>
      <c r="Z8" s="71" t="s">
        <v>38</v>
      </c>
      <c r="AA8" s="71">
        <v>4</v>
      </c>
      <c r="AB8" s="71" t="s">
        <v>38</v>
      </c>
      <c r="AC8" s="71" t="s">
        <v>38</v>
      </c>
      <c r="AD8" s="71">
        <v>199</v>
      </c>
      <c r="AE8" s="71">
        <v>177</v>
      </c>
      <c r="AF8" s="71" t="s">
        <v>38</v>
      </c>
      <c r="AG8" s="71">
        <v>177</v>
      </c>
      <c r="AH8" s="73">
        <v>92.9</v>
      </c>
      <c r="AI8" s="73">
        <v>93.2</v>
      </c>
      <c r="AJ8" s="73">
        <v>68.3</v>
      </c>
      <c r="AK8" s="73">
        <v>87.9</v>
      </c>
      <c r="AL8" s="73">
        <v>89.5</v>
      </c>
      <c r="AM8" s="73">
        <v>96.9</v>
      </c>
      <c r="AN8" s="73">
        <v>98.3</v>
      </c>
      <c r="AO8" s="73">
        <v>96.7</v>
      </c>
      <c r="AP8" s="73">
        <v>96.6</v>
      </c>
      <c r="AQ8" s="73">
        <v>97.2</v>
      </c>
      <c r="AR8" s="73">
        <v>98.8</v>
      </c>
      <c r="AS8" s="73">
        <v>89.7</v>
      </c>
      <c r="AT8" s="73">
        <v>93.1</v>
      </c>
      <c r="AU8" s="73">
        <v>63.8</v>
      </c>
      <c r="AV8" s="73">
        <v>82.9</v>
      </c>
      <c r="AW8" s="73">
        <v>83.7</v>
      </c>
      <c r="AX8" s="73">
        <v>85.4</v>
      </c>
      <c r="AY8" s="73">
        <v>85.3</v>
      </c>
      <c r="AZ8" s="73">
        <v>84.2</v>
      </c>
      <c r="BA8" s="73">
        <v>83.9</v>
      </c>
      <c r="BB8" s="73">
        <v>84</v>
      </c>
      <c r="BC8" s="73">
        <v>89.7</v>
      </c>
      <c r="BD8" s="74">
        <v>66.7</v>
      </c>
      <c r="BE8" s="74">
        <v>72.400000000000006</v>
      </c>
      <c r="BF8" s="74">
        <v>128.6</v>
      </c>
      <c r="BG8" s="74">
        <v>144.80000000000001</v>
      </c>
      <c r="BH8" s="74">
        <v>155.5</v>
      </c>
      <c r="BI8" s="74">
        <v>112.9</v>
      </c>
      <c r="BJ8" s="74">
        <v>118.9</v>
      </c>
      <c r="BK8" s="74">
        <v>119.5</v>
      </c>
      <c r="BL8" s="74">
        <v>116.9</v>
      </c>
      <c r="BM8" s="74">
        <v>117.1</v>
      </c>
      <c r="BN8" s="74">
        <v>64.099999999999994</v>
      </c>
      <c r="BO8" s="73">
        <v>64.7</v>
      </c>
      <c r="BP8" s="73">
        <v>69.900000000000006</v>
      </c>
      <c r="BQ8" s="73">
        <v>67.3</v>
      </c>
      <c r="BR8" s="73">
        <v>66.900000000000006</v>
      </c>
      <c r="BS8" s="73">
        <v>66.900000000000006</v>
      </c>
      <c r="BT8" s="73">
        <v>68.3</v>
      </c>
      <c r="BU8" s="73">
        <v>67.900000000000006</v>
      </c>
      <c r="BV8" s="73">
        <v>69.8</v>
      </c>
      <c r="BW8" s="73">
        <v>69.7</v>
      </c>
      <c r="BX8" s="73">
        <v>70.099999999999994</v>
      </c>
      <c r="BY8" s="73">
        <v>74.900000000000006</v>
      </c>
      <c r="BZ8" s="74">
        <v>41427</v>
      </c>
      <c r="CA8" s="74">
        <v>41065</v>
      </c>
      <c r="CB8" s="74">
        <v>39811</v>
      </c>
      <c r="CC8" s="74">
        <v>39503</v>
      </c>
      <c r="CD8" s="74">
        <v>40452</v>
      </c>
      <c r="CE8" s="74">
        <v>32431</v>
      </c>
      <c r="CF8" s="74">
        <v>32532</v>
      </c>
      <c r="CG8" s="74">
        <v>33492</v>
      </c>
      <c r="CH8" s="74">
        <v>34136</v>
      </c>
      <c r="CI8" s="74">
        <v>34924</v>
      </c>
      <c r="CJ8" s="73">
        <v>52412</v>
      </c>
      <c r="CK8" s="74">
        <v>9233</v>
      </c>
      <c r="CL8" s="74">
        <v>9201</v>
      </c>
      <c r="CM8" s="74">
        <v>9091</v>
      </c>
      <c r="CN8" s="74">
        <v>9550</v>
      </c>
      <c r="CO8" s="74">
        <v>9518</v>
      </c>
      <c r="CP8" s="74">
        <v>9726</v>
      </c>
      <c r="CQ8" s="74">
        <v>10037</v>
      </c>
      <c r="CR8" s="74">
        <v>9976</v>
      </c>
      <c r="CS8" s="74">
        <v>10130</v>
      </c>
      <c r="CT8" s="74">
        <v>10244</v>
      </c>
      <c r="CU8" s="73">
        <v>14708</v>
      </c>
      <c r="CV8" s="74">
        <v>57.4</v>
      </c>
      <c r="CW8" s="74">
        <v>54.5</v>
      </c>
      <c r="CX8" s="74">
        <v>57.5</v>
      </c>
      <c r="CY8" s="74">
        <v>59</v>
      </c>
      <c r="CZ8" s="74">
        <v>60.5</v>
      </c>
      <c r="DA8" s="74">
        <v>62.1</v>
      </c>
      <c r="DB8" s="74">
        <v>62.5</v>
      </c>
      <c r="DC8" s="74">
        <v>63.4</v>
      </c>
      <c r="DD8" s="74">
        <v>63.4</v>
      </c>
      <c r="DE8" s="74">
        <v>63.7</v>
      </c>
      <c r="DF8" s="74">
        <v>54.8</v>
      </c>
      <c r="DG8" s="74">
        <v>17.7</v>
      </c>
      <c r="DH8" s="74">
        <v>16.8</v>
      </c>
      <c r="DI8" s="74">
        <v>16.600000000000001</v>
      </c>
      <c r="DJ8" s="74">
        <v>17.100000000000001</v>
      </c>
      <c r="DK8" s="74">
        <v>15.2</v>
      </c>
      <c r="DL8" s="74">
        <v>18.899999999999999</v>
      </c>
      <c r="DM8" s="74">
        <v>19</v>
      </c>
      <c r="DN8" s="74">
        <v>18.7</v>
      </c>
      <c r="DO8" s="74">
        <v>18.3</v>
      </c>
      <c r="DP8" s="74">
        <v>17.7</v>
      </c>
      <c r="DQ8" s="74">
        <v>24.3</v>
      </c>
      <c r="DR8" s="73">
        <v>67.900000000000006</v>
      </c>
      <c r="DS8" s="73">
        <v>49.7</v>
      </c>
      <c r="DT8" s="73">
        <v>44.4</v>
      </c>
      <c r="DU8" s="73">
        <v>46.6</v>
      </c>
      <c r="DV8" s="73">
        <v>49</v>
      </c>
      <c r="DW8" s="73">
        <v>52.2</v>
      </c>
      <c r="DX8" s="73">
        <v>52.4</v>
      </c>
      <c r="DY8" s="73">
        <v>52.5</v>
      </c>
      <c r="DZ8" s="73">
        <v>53.5</v>
      </c>
      <c r="EA8" s="73">
        <v>54.1</v>
      </c>
      <c r="EB8" s="73">
        <v>52.5</v>
      </c>
      <c r="EC8" s="73">
        <v>83.8</v>
      </c>
      <c r="ED8" s="73">
        <v>79</v>
      </c>
      <c r="EE8" s="73">
        <v>81.099999999999994</v>
      </c>
      <c r="EF8" s="73">
        <v>82.6</v>
      </c>
      <c r="EG8" s="73">
        <v>84.3</v>
      </c>
      <c r="EH8" s="73">
        <v>69.599999999999994</v>
      </c>
      <c r="EI8" s="73">
        <v>69.2</v>
      </c>
      <c r="EJ8" s="73">
        <v>69.7</v>
      </c>
      <c r="EK8" s="73">
        <v>71.3</v>
      </c>
      <c r="EL8" s="73">
        <v>71.400000000000006</v>
      </c>
      <c r="EM8" s="73">
        <v>68.8</v>
      </c>
      <c r="EN8" s="74">
        <v>46905894</v>
      </c>
      <c r="EO8" s="74">
        <v>64395055</v>
      </c>
      <c r="EP8" s="74">
        <v>52335372</v>
      </c>
      <c r="EQ8" s="74">
        <v>52891211</v>
      </c>
      <c r="ER8" s="74">
        <v>53224487</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倉町 順也</cp:lastModifiedBy>
  <cp:lastPrinted>2020-01-28T01:54:26Z</cp:lastPrinted>
  <dcterms:created xsi:type="dcterms:W3CDTF">2019-12-05T07:36:29Z</dcterms:created>
  <dcterms:modified xsi:type="dcterms:W3CDTF">2020-01-28T23:43:49Z</dcterms:modified>
  <cp:category/>
</cp:coreProperties>
</file>