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server\建設課\上下水道班\事務管理\240928 narise\10 県照会等(調査)\市町村支援課\H31\R0201経営比較分析表\"/>
    </mc:Choice>
  </mc:AlternateContent>
  <workbookProtection workbookAlgorithmName="SHA-512" workbookHashValue="nR8dCpl4x8bT3Rv1LRgcrCEzbFby87P8JZHx/sZEb2U2B2mdAhiKED8xKOYLUb0EInbGai4+FfQlG4kbpxqANw==" workbookSaltValue="7rQv3HTzswl8ZYHbQb69D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<sst xmlns="http://schemas.openxmlformats.org/spreadsheetml/2006/main" count="228" uniqueCount="114">
  <si>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</si>
  <si>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</si>
  <si>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</si>
  <si>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</si>
  <si>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</si>
  <si>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</si>
  <si>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</si>
  <si>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</si>
  <si>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</si>
  <si>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</si>
  <si>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</si>
  <si>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</si>
  <si>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</si>
  <si>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</si>
  <si>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</si>
  <si>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</si>
  <si>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</si>
  <si>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</si>
  <si>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</si>
  <si>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</si>
  <si>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</si>
  <si>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</si>
  <si>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</si>
  <si>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</si>
  <si>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</si>
  <si>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</si>
  <si>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</si>
  <si>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</si>
  <si>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</si>
  <si>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</si>
  <si>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</si>
  <si>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</si>
  <si>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</si>
  <si>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</si>
  <si>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</si>
  <si>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</si>
  <si>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</si>
  <si>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</si>
  <si>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</si>
  <si>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</si>
  <si>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</si>
  <si>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</si>
  <si>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</si>
  <si>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</si>
  <si>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</si>
  <si>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</si>
  <si>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</si>
  <si>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</si>
  <si>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</si>
  <si>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</si>
  <si>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</si>
  <si>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</si>
  <si>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</si>
  <si>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</si>
  <si>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</si>
  <si>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</si>
  <si>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</si>
  <si>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</si>
  <si>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</si>
  <si>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</si>
  <si>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</si>
  <si>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</si>
  <si>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</si>
  <si>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</si>
  <si>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</si>
  <si>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</si>
  <si>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</si>
  <si>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</si>
  <si>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</si>
  <si>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</si>
  <si>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</si>
  <si>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</si>
  <si>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</si>
  <si>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</si>
  <si>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</si>
  <si>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</si>
  <si>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</si>
  <si>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</si>
  <si>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</si>
  <si>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</si>
  <si>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</si>
  <si>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</si>
  <si>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</si>
  <si>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</si>
  <si>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</si>
  <si>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</si>
  <si>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</si>
  <si>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</si>
  <si>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</si>
  <si>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</si>
  <si>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</si>
  <si>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</si>
  <si>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</si>
  <si>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</si>
  <si>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</si>
  <si>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</si>
  <si>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</si>
  <si>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</si>
  <si>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上市町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</si>
  <si>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</si>
  <si>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</si>
  <si>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</si>
  <si>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</si>
  <si>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</si>
  <si>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</si>
  <si>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</si>
  <si>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</si>
  <si>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</si>
  <si>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</si>
  <si>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</si>
  <si>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</si>
  <si>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現在のところ、布設後30年を経過した管渠はないが、今後、管渠の点検等が必要となってくる為、十分に留意していく必要がある。</t>
    <rPh sb="1" eb="3">
      <t>ゲンザイ</t>
    </rPh>
    <phoneticPr fontId="16"/>
  </si>
  <si>
    <t xml:space="preserve">  本町においては、収益的収支比率はここ数年60～70％前後で推移し、赤字が続いている状況である。汚水管渠の面的整備事業が終了しているため、今後は近隣団体との広域連携も視野に入れながら、経営の効率性をより高めることが必要と考えられる。</t>
    <rPh sb="73" eb="75">
      <t>キンリン</t>
    </rPh>
    <rPh sb="75" eb="77">
      <t>ダンタイ</t>
    </rPh>
    <rPh sb="79" eb="81">
      <t>コウイキ</t>
    </rPh>
    <rPh sb="81" eb="83">
      <t>レンケイ</t>
    </rPh>
    <rPh sb="84" eb="86">
      <t>シヤ</t>
    </rPh>
    <rPh sb="87" eb="88">
      <t>イ</t>
    </rPh>
    <phoneticPr fontId="15"/>
  </si>
  <si>
    <t xml:space="preserve">①収益的収支比率は72.24％（H30）と単年度についてはずっと赤字であり、経営の健全性については一定の水準に達していない状況である。
④企業債残高対事業規模比率は、類似団体の平均値を下回った。
⑤経費回収率は、100.00％となっており、使用料では回収できている。
⑥汚水処理原価は、類似団体の平均値を下回っている。
⑦施設利用率は、類似団体の平均値を上回った。
⑧水洗化率については、類似団体の平均値より高い水準にあり、今後も水洗化率の向上に努めていく。
 </t>
    <rPh sb="92" eb="93">
      <t>シタ</t>
    </rPh>
    <rPh sb="177" eb="178">
      <t>ウエ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</si>
</sst>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4-474D-81DD-8EBA969E8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4-474D-81DD-8EBA969E8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58.79</c:v>
                </c:pt>
                <c:pt idx="1">
                  <c:v>56.81</c:v>
                </c:pt>
                <c:pt idx="2">
                  <c:v>71.12</c:v>
                </c:pt>
                <c:pt idx="3">
                  <c:v>70.63</c:v>
                </c:pt>
                <c:pt idx="4">
                  <c:v>72.239999999999995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E-49AB-9526-715BF08BA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E-49AB-9526-715BF08BA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0-4DAD-80D9-F53526059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A0-4DAD-80D9-F53526059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6-42EF-A09A-F84E38B62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6-42EF-A09A-F84E38B62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2-4108-A345-3CB68EAFE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2-4108-A345-3CB68EAFE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7-47EB-ABF6-A8F2476B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7-47EB-ABF6-A8F2476B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1323.34</c:v>
                </c:pt>
                <c:pt idx="1">
                  <c:v>1206.6500000000001</c:v>
                </c:pt>
                <c:pt idx="2">
                  <c:v>127</c:v>
                </c:pt>
                <c:pt idx="3">
                  <c:v>385.02</c:v>
                </c:pt>
                <c:pt idx="4">
                  <c:v>25.17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F-44AA-9823-B95655144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1F-44AA-9823-B95655144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60.66</c:v>
                </c:pt>
                <c:pt idx="1">
                  <c:v>64.22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3-4F2B-9CA2-A2FFB1DD4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B3-4F2B-9CA2-A2FFB1DD4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275.35000000000002</c:v>
                </c:pt>
                <c:pt idx="1">
                  <c:v>262.39</c:v>
                </c:pt>
                <c:pt idx="2">
                  <c:v>167.82</c:v>
                </c:pt>
                <c:pt idx="3">
                  <c:v>167.66</c:v>
                </c:pt>
                <c:pt idx="4">
                  <c:v>168.21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5-4503-BB99-9D71B8EFD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5-4503-BB99-9D71B8EFD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56.89</c:v>
                </c:pt>
                <c:pt idx="1">
                  <c:v>55.3</c:v>
                </c:pt>
                <c:pt idx="2">
                  <c:v>55.98</c:v>
                </c:pt>
                <c:pt idx="3">
                  <c:v>55.98</c:v>
                </c:pt>
                <c:pt idx="4">
                  <c:v>54.32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1-4AB4-B2EE-6861CBF8A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1-4AB4-B2EE-6861CBF8A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93.06</c:v>
                </c:pt>
                <c:pt idx="1">
                  <c:v>93.53</c:v>
                </c:pt>
                <c:pt idx="2">
                  <c:v>93.05</c:v>
                </c:pt>
                <c:pt idx="3">
                  <c:v>94.19</c:v>
                </c:pt>
                <c:pt idx="4">
                  <c:v>94.74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3-4AF5-B6D7-21ECAA5CD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3-4AF5-B6D7-21ECAA5CD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4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富山県　上市町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20712</v>
      </c>
      <c r="AM8" s="50"/>
      <c r="AN8" s="50"/>
      <c r="AO8" s="50"/>
      <c r="AP8" s="50"/>
      <c r="AQ8" s="50"/>
      <c r="AR8" s="50"/>
      <c r="AS8" s="50"/>
      <c r="AT8" s="45">
        <f>データ!T6</f>
        <v>236.71</v>
      </c>
      <c r="AU8" s="45"/>
      <c r="AV8" s="45"/>
      <c r="AW8" s="45"/>
      <c r="AX8" s="45"/>
      <c r="AY8" s="45"/>
      <c r="AZ8" s="45"/>
      <c r="BA8" s="45"/>
      <c r="BB8" s="45">
        <f>データ!U6</f>
        <v>87.5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11.06</v>
      </c>
      <c r="Q10" s="45"/>
      <c r="R10" s="45"/>
      <c r="S10" s="45"/>
      <c r="T10" s="45"/>
      <c r="U10" s="45"/>
      <c r="V10" s="45"/>
      <c r="W10" s="45">
        <f>データ!Q6</f>
        <v>81.86</v>
      </c>
      <c r="X10" s="45"/>
      <c r="Y10" s="45"/>
      <c r="Z10" s="45"/>
      <c r="AA10" s="45"/>
      <c r="AB10" s="45"/>
      <c r="AC10" s="45"/>
      <c r="AD10" s="50">
        <f>データ!R6</f>
        <v>3240</v>
      </c>
      <c r="AE10" s="50"/>
      <c r="AF10" s="50"/>
      <c r="AG10" s="50"/>
      <c r="AH10" s="50"/>
      <c r="AI10" s="50"/>
      <c r="AJ10" s="50"/>
      <c r="AK10" s="2"/>
      <c r="AL10" s="50">
        <f>データ!V6</f>
        <v>2280</v>
      </c>
      <c r="AM10" s="50"/>
      <c r="AN10" s="50"/>
      <c r="AO10" s="50"/>
      <c r="AP10" s="50"/>
      <c r="AQ10" s="50"/>
      <c r="AR10" s="50"/>
      <c r="AS10" s="50"/>
      <c r="AT10" s="45">
        <f>データ!W6</f>
        <v>0.92</v>
      </c>
      <c r="AU10" s="45"/>
      <c r="AV10" s="45"/>
      <c r="AW10" s="45"/>
      <c r="AX10" s="45"/>
      <c r="AY10" s="45"/>
      <c r="AZ10" s="45"/>
      <c r="BA10" s="45"/>
      <c r="BB10" s="45">
        <f>データ!X6</f>
        <v>2478.2600000000002</v>
      </c>
      <c r="BC10" s="45"/>
      <c r="BD10" s="45"/>
      <c r="BE10" s="45"/>
      <c r="BF10" s="45"/>
      <c r="BG10" s="45"/>
      <c r="BH10" s="45"/>
      <c r="BI10" s="45"/>
      <c r="BJ10" s="2"/>
      <c r="BK10" s="2"/>
      <c r="BL10" s="74" t="s">
        <v>22</v>
      </c>
      <c r="BM10" s="75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6" t="s">
        <v>24</v>
      </c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</row>
    <row r="14" spans="1:78" ht="13.5" customHeight="1" x14ac:dyDescent="0.15">
      <c r="A14" s="2"/>
      <c r="B14" s="78" t="s">
        <v>25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80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113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111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112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mmh64L/CgQJZmFWm7EQ3dgtZy2M8TwdwIFUXB4tqQF3/vCWDlINYNT39QvR/rWy9rp4mnd52exD3yXEavJN2Yw==" saltValue="jkILNjkVN7jLhZzrXsIRt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2" t="s">
        <v>54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55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56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58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59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60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61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62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63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64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65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66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67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68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163228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富山県　上市町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11.06</v>
      </c>
      <c r="Q6" s="34">
        <f t="shared" si="3"/>
        <v>81.86</v>
      </c>
      <c r="R6" s="34">
        <f t="shared" si="3"/>
        <v>3240</v>
      </c>
      <c r="S6" s="34">
        <f t="shared" si="3"/>
        <v>20712</v>
      </c>
      <c r="T6" s="34">
        <f t="shared" si="3"/>
        <v>236.71</v>
      </c>
      <c r="U6" s="34">
        <f t="shared" si="3"/>
        <v>87.5</v>
      </c>
      <c r="V6" s="34">
        <f t="shared" si="3"/>
        <v>2280</v>
      </c>
      <c r="W6" s="34">
        <f t="shared" si="3"/>
        <v>0.92</v>
      </c>
      <c r="X6" s="34">
        <f t="shared" si="3"/>
        <v>2478.2600000000002</v>
      </c>
      <c r="Y6" s="35">
        <f>IF(Y7="",NA(),Y7)</f>
        <v>58.79</v>
      </c>
      <c r="Z6" s="35">
        <f t="shared" ref="Z6:AH6" si="4">IF(Z7="",NA(),Z7)</f>
        <v>56.81</v>
      </c>
      <c r="AA6" s="35">
        <f t="shared" si="4"/>
        <v>71.12</v>
      </c>
      <c r="AB6" s="35">
        <f t="shared" si="4"/>
        <v>70.63</v>
      </c>
      <c r="AC6" s="35">
        <f t="shared" si="4"/>
        <v>72.239999999999995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1323.34</v>
      </c>
      <c r="BG6" s="35">
        <f t="shared" ref="BG6:BO6" si="7">IF(BG7="",NA(),BG7)</f>
        <v>1206.6500000000001</v>
      </c>
      <c r="BH6" s="35">
        <f t="shared" si="7"/>
        <v>127</v>
      </c>
      <c r="BI6" s="35">
        <f t="shared" si="7"/>
        <v>385.02</v>
      </c>
      <c r="BJ6" s="35">
        <f t="shared" si="7"/>
        <v>25.17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60.66</v>
      </c>
      <c r="BR6" s="35">
        <f t="shared" ref="BR6:BZ6" si="8">IF(BR7="",NA(),BR7)</f>
        <v>64.22</v>
      </c>
      <c r="BS6" s="35">
        <f t="shared" si="8"/>
        <v>100</v>
      </c>
      <c r="BT6" s="35">
        <f t="shared" si="8"/>
        <v>100</v>
      </c>
      <c r="BU6" s="35">
        <f t="shared" si="8"/>
        <v>100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275.35000000000002</v>
      </c>
      <c r="CC6" s="35">
        <f t="shared" ref="CC6:CK6" si="9">IF(CC7="",NA(),CC7)</f>
        <v>262.39</v>
      </c>
      <c r="CD6" s="35">
        <f t="shared" si="9"/>
        <v>167.82</v>
      </c>
      <c r="CE6" s="35">
        <f t="shared" si="9"/>
        <v>167.66</v>
      </c>
      <c r="CF6" s="35">
        <f t="shared" si="9"/>
        <v>168.21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56.89</v>
      </c>
      <c r="CN6" s="35">
        <f t="shared" ref="CN6:CV6" si="10">IF(CN7="",NA(),CN7)</f>
        <v>55.3</v>
      </c>
      <c r="CO6" s="35">
        <f t="shared" si="10"/>
        <v>55.98</v>
      </c>
      <c r="CP6" s="35">
        <f t="shared" si="10"/>
        <v>55.98</v>
      </c>
      <c r="CQ6" s="35">
        <f t="shared" si="10"/>
        <v>54.32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93.06</v>
      </c>
      <c r="CY6" s="35">
        <f t="shared" ref="CY6:DG6" si="11">IF(CY7="",NA(),CY7)</f>
        <v>93.53</v>
      </c>
      <c r="CZ6" s="35">
        <f t="shared" si="11"/>
        <v>93.05</v>
      </c>
      <c r="DA6" s="35">
        <f t="shared" si="11"/>
        <v>94.19</v>
      </c>
      <c r="DB6" s="35">
        <f t="shared" si="11"/>
        <v>94.74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163228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11.06</v>
      </c>
      <c r="Q7" s="38">
        <v>81.86</v>
      </c>
      <c r="R7" s="38">
        <v>3240</v>
      </c>
      <c r="S7" s="38">
        <v>20712</v>
      </c>
      <c r="T7" s="38">
        <v>236.71</v>
      </c>
      <c r="U7" s="38">
        <v>87.5</v>
      </c>
      <c r="V7" s="38">
        <v>2280</v>
      </c>
      <c r="W7" s="38">
        <v>0.92</v>
      </c>
      <c r="X7" s="38">
        <v>2478.2600000000002</v>
      </c>
      <c r="Y7" s="38">
        <v>58.79</v>
      </c>
      <c r="Z7" s="38">
        <v>56.81</v>
      </c>
      <c r="AA7" s="38">
        <v>71.12</v>
      </c>
      <c r="AB7" s="38">
        <v>70.63</v>
      </c>
      <c r="AC7" s="38">
        <v>72.239999999999995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1323.34</v>
      </c>
      <c r="BG7" s="38">
        <v>1206.6500000000001</v>
      </c>
      <c r="BH7" s="38">
        <v>127</v>
      </c>
      <c r="BI7" s="38">
        <v>385.02</v>
      </c>
      <c r="BJ7" s="38">
        <v>25.17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60.66</v>
      </c>
      <c r="BR7" s="38">
        <v>64.22</v>
      </c>
      <c r="BS7" s="38">
        <v>100</v>
      </c>
      <c r="BT7" s="38">
        <v>100</v>
      </c>
      <c r="BU7" s="38">
        <v>100</v>
      </c>
      <c r="BV7" s="38">
        <v>50.82</v>
      </c>
      <c r="BW7" s="38">
        <v>52.19</v>
      </c>
      <c r="BX7" s="38">
        <v>55.32</v>
      </c>
      <c r="BY7" s="38">
        <v>59.8</v>
      </c>
      <c r="BZ7" s="38">
        <v>57.77</v>
      </c>
      <c r="CA7" s="38">
        <v>59.51</v>
      </c>
      <c r="CB7" s="38">
        <v>275.35000000000002</v>
      </c>
      <c r="CC7" s="38">
        <v>262.39</v>
      </c>
      <c r="CD7" s="38">
        <v>167.82</v>
      </c>
      <c r="CE7" s="38">
        <v>167.66</v>
      </c>
      <c r="CF7" s="38">
        <v>168.21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56.89</v>
      </c>
      <c r="CN7" s="38">
        <v>55.3</v>
      </c>
      <c r="CO7" s="38">
        <v>55.98</v>
      </c>
      <c r="CP7" s="38">
        <v>55.98</v>
      </c>
      <c r="CQ7" s="38">
        <v>54.32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93.06</v>
      </c>
      <c r="CY7" s="38">
        <v>93.53</v>
      </c>
      <c r="CZ7" s="38">
        <v>93.05</v>
      </c>
      <c r="DA7" s="38">
        <v>94.19</v>
      </c>
      <c r="DB7" s="38">
        <v>94.74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建設課 011</cp:lastModifiedBy>
  <cp:lastPrinted>2020-01-27T02:49:42Z</cp:lastPrinted>
  <dcterms:created xsi:type="dcterms:W3CDTF">2019-12-05T05:19:01Z</dcterms:created>
  <dcterms:modified xsi:type="dcterms:W3CDTF">2020-01-27T02:53:44Z</dcterms:modified>
  <cp:category/>
</cp:coreProperties>
</file>