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平成31年度\水道課\■管理係■\H31水道課　中西\調査もの\20200117_公営企業に係る経営比較分析表（平成30年度決算）の分析等について\02県への回答\"/>
    </mc:Choice>
  </mc:AlternateContent>
  <workbookProtection workbookAlgorithmName="SHA-512" workbookHashValue="F/t1nH+GPxiJVeUsBNQWl0QI472/7o6+v4v5YnGWtZCOddWjyFO2xrEj/4XEOli45DCJH/56OI7Ulw+XWt95tw==" workbookSaltValue="pK7pJa7Yx1ZL3mTtV29wq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<sst xmlns="http://schemas.openxmlformats.org/spreadsheetml/2006/main" count="220" uniqueCount="108">
  <si>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</si>
  <si>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</si>
  <si>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</si>
  <si>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</si>
  <si>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</si>
  <si>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</si>
  <si>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</si>
  <si>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</si>
  <si>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</si>
  <si>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</si>
  <si>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</si>
  <si>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</si>
  <si>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</si>
  <si>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</si>
  <si>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</si>
  <si>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</si>
  <si>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</si>
  <si>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</si>
  <si>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</si>
  <si>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</si>
  <si>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</si>
  <si>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</si>
  <si>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</si>
  <si>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</si>
  <si>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</si>
  <si>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</si>
  <si>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</si>
  <si>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</si>
  <si>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</si>
  <si>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</si>
  <si>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</si>
  <si>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</si>
  <si>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</si>
  <si>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</si>
  <si>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</si>
  <si>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</si>
  <si>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</si>
  <si>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</si>
  <si>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</si>
  <si>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</si>
  <si>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</si>
  <si>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</si>
  <si>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</si>
  <si>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</si>
  <si>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</si>
  <si>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</si>
  <si>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</si>
  <si>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</si>
  <si>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</si>
  <si>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</si>
  <si>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</si>
  <si>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</si>
  <si>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</si>
  <si>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</si>
  <si>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</si>
  <si>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</si>
  <si>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</si>
  <si>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</si>
  <si>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</si>
  <si>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</si>
  <si>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</si>
  <si>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</si>
  <si>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</si>
  <si>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</si>
  <si>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</si>
  <si>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</si>
  <si>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</si>
  <si>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</si>
  <si>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</si>
  <si>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</si>
  <si>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</si>
  <si>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</si>
  <si>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</si>
  <si>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</si>
  <si>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</si>
  <si>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</si>
  <si>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</si>
  <si>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</si>
  <si>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</si>
  <si>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</si>
  <si>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</si>
  <si>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</si>
  <si>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</si>
  <si>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</si>
  <si>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</si>
  <si>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</si>
  <si>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</si>
  <si>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</si>
  <si>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</si>
  <si>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</si>
  <si>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</si>
  <si>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</si>
  <si>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</si>
  <si>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立山町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</si>
  <si>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</si>
  <si>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</si>
  <si>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</si>
  <si>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</si>
  <si>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</si>
  <si>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</si>
  <si>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</si>
  <si>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</si>
  <si>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</si>
  <si>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</si>
  <si>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</si>
  <si>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は比較的健全であると考える。しかし、施設及び管路の老朽化が進んでおり、計画に沿った改修を要するも、減価償却時にその全てを更新することは技術的にも経営的にも難しいため、水道ビジョンに基づいた効果的な更新を要する。
　また、今後の給水人口減に対応するため、支出分野の見直しと合わせ、水道料金の改定等の必要に応じた弾力的な対策を要する。</t>
    <phoneticPr fontId="4"/>
  </si>
  <si>
    <t>　有形固定資産減価償却率は岩峅野調整池の施設更新に伴い前年より低くなり改善したが、管路経年化率は高度経済成長期に布設した管路等の更新が進んでおらず、施設及び管路の老朽化が進んでおり悪化している。
　なお、管路更新率は毎年微増しているが、管路の総延長が300km程度あるため、計画的に更新を進めていく必要がある。
　一方、下水道事業範囲の縮小により、新規下水道管路布設に伴う水道管路更新工事が大幅縮小傾向となる要素がある。
　今後は、水道料金の改定等により原資を確保し、老朽管等の更新ペースを早めなければならない。</t>
    <rPh sb="13" eb="16">
      <t>イワクラノ</t>
    </rPh>
    <rPh sb="16" eb="19">
      <t>チョウセイチ</t>
    </rPh>
    <rPh sb="20" eb="22">
      <t>シセツ</t>
    </rPh>
    <rPh sb="22" eb="24">
      <t>コウシン</t>
    </rPh>
    <rPh sb="25" eb="26">
      <t>トモナ</t>
    </rPh>
    <rPh sb="35" eb="37">
      <t>カイゼン</t>
    </rPh>
    <rPh sb="90" eb="92">
      <t>アッカ</t>
    </rPh>
    <rPh sb="108" eb="110">
      <t>マイトシ</t>
    </rPh>
    <rPh sb="110" eb="112">
      <t>ビゾウ</t>
    </rPh>
    <rPh sb="118" eb="120">
      <t>カンロ</t>
    </rPh>
    <rPh sb="121" eb="124">
      <t>ソウエンチョウ</t>
    </rPh>
    <rPh sb="130" eb="132">
      <t>テイド</t>
    </rPh>
    <rPh sb="137" eb="139">
      <t>ケイカク</t>
    </rPh>
    <rPh sb="139" eb="140">
      <t>テキ</t>
    </rPh>
    <rPh sb="141" eb="143">
      <t>コウシン</t>
    </rPh>
    <rPh sb="144" eb="145">
      <t>スス</t>
    </rPh>
    <rPh sb="149" eb="151">
      <t>ヒツヨウ</t>
    </rPh>
    <phoneticPr fontId="4"/>
  </si>
  <si>
    <t>・経常収支比率が100％を超えており、単年度収支黒字が継続している。
・流動比率は、対前年比で下落しているが、H30年度に2億円強の建設改良積立金を岩峅野調整池建設の財源として充当したためである。
・企業債残高対給水収益比率は、対前年比で高くなっているが、H30年度に2億円強の企業債を岩峅野調整池建設の財源としたためであり、以前、類似団体平均を上回っている。
・料金回収率が100%を超えていることにより、給水に係る費用分は、水道料金により賄っていることがわかる。
・給水原価が類似団体平均値より大幅に低く、水道水が比較的安価に作られていることがわかる。
・有収率が類似団体平均値を上回っているが、今後も計画的な管路の更新等で漏水を未然に防ぎたい。
　単年度収支黒字が継続してはいるものの、繰上返済の実施や施設整備に伴う建設改良積立金の取り崩しなどにより、流動比率が類似団体平均より低くなっていることから、経営改善を図っていく必要がある。
　なお、現在経営は比較的健全であると考えるが、今後は給水人口の減少が見込まれることや、老朽管路の更新を進めていく必要もあるため、水道料金の改定を含め、必要に応じた弾力的な対策を要する。</t>
    <rPh sb="42" eb="43">
      <t>タイ</t>
    </rPh>
    <rPh sb="43" eb="46">
      <t>ゼンネンヒ</t>
    </rPh>
    <rPh sb="66" eb="68">
      <t>ケンセツ</t>
    </rPh>
    <rPh sb="68" eb="70">
      <t>カイリョウ</t>
    </rPh>
    <rPh sb="70" eb="72">
      <t>ツミタテ</t>
    </rPh>
    <rPh sb="72" eb="73">
      <t>キン</t>
    </rPh>
    <rPh sb="74" eb="77">
      <t>イワクラノ</t>
    </rPh>
    <rPh sb="77" eb="79">
      <t>チョウセイ</t>
    </rPh>
    <rPh sb="79" eb="80">
      <t>イケ</t>
    </rPh>
    <rPh sb="80" eb="82">
      <t>ケンセツ</t>
    </rPh>
    <rPh sb="83" eb="85">
      <t>ザイゲン</t>
    </rPh>
    <rPh sb="88" eb="90">
      <t>ジュウトウ</t>
    </rPh>
    <rPh sb="110" eb="111">
      <t>ヒ</t>
    </rPh>
    <rPh sb="114" eb="118">
      <t>タイゼンネンヒ</t>
    </rPh>
    <rPh sb="119" eb="120">
      <t>タカ</t>
    </rPh>
    <rPh sb="131" eb="133">
      <t>ネンド</t>
    </rPh>
    <rPh sb="135" eb="136">
      <t>オク</t>
    </rPh>
    <rPh sb="136" eb="137">
      <t>エン</t>
    </rPh>
    <rPh sb="137" eb="138">
      <t>キョウ</t>
    </rPh>
    <rPh sb="139" eb="141">
      <t>キギョウ</t>
    </rPh>
    <rPh sb="141" eb="142">
      <t>サイ</t>
    </rPh>
    <rPh sb="143" eb="146">
      <t>イワクラノ</t>
    </rPh>
    <rPh sb="146" eb="149">
      <t>チョウセイチ</t>
    </rPh>
    <rPh sb="149" eb="151">
      <t>ケンセツ</t>
    </rPh>
    <rPh sb="152" eb="154">
      <t>ザイゲン</t>
    </rPh>
    <rPh sb="163" eb="165">
      <t>イゼン</t>
    </rPh>
    <rPh sb="355" eb="357">
      <t>シセツ</t>
    </rPh>
    <rPh sb="357" eb="359">
      <t>セイビ</t>
    </rPh>
    <rPh sb="360" eb="361">
      <t>トモナ</t>
    </rPh>
    <rPh sb="362" eb="364">
      <t>ケンセツ</t>
    </rPh>
    <rPh sb="364" eb="366">
      <t>カイリョウ</t>
    </rPh>
    <rPh sb="366" eb="368">
      <t>ツミタテ</t>
    </rPh>
    <rPh sb="368" eb="369">
      <t>キン</t>
    </rPh>
    <rPh sb="370" eb="371">
      <t>ト</t>
    </rPh>
    <rPh sb="372" eb="373">
      <t>クズ</t>
    </rPh>
    <rPh sb="380" eb="382">
      <t>リュウドウ</t>
    </rPh>
    <rPh sb="382" eb="384">
      <t>ヒリツ</t>
    </rPh>
    <rPh sb="385" eb="387">
      <t>ルイジ</t>
    </rPh>
    <rPh sb="387" eb="389">
      <t>ダンタイ</t>
    </rPh>
    <rPh sb="389" eb="391">
      <t>ヘイキン</t>
    </rPh>
    <rPh sb="393" eb="394">
      <t>ヒク</t>
    </rPh>
    <rPh sb="405" eb="407">
      <t>ケイエイ</t>
    </rPh>
    <rPh sb="407" eb="409">
      <t>カイゼン</t>
    </rPh>
    <rPh sb="410" eb="411">
      <t>ハカ</t>
    </rPh>
    <rPh sb="415" eb="417">
      <t>ヒツヨウ</t>
    </rPh>
    <rPh sb="465" eb="467">
      <t>ロウキュウ</t>
    </rPh>
    <rPh sb="467" eb="469">
      <t>カンロ</t>
    </rPh>
    <rPh sb="470" eb="472">
      <t>コウシン</t>
    </rPh>
    <rPh sb="473" eb="474">
      <t>スス</t>
    </rPh>
    <rPh sb="478" eb="4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</si>
</sst>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0.37</c:v>
                </c:pt>
                <c:pt idx="1">
                  <c:v>0.69</c:v>
                </c:pt>
                <c:pt idx="2">
                  <c:v>0.71</c:v>
                </c:pt>
                <c:pt idx="3">
                  <c:v>0.76</c:v>
                </c:pt>
                <c:pt idx="4">
                  <c:v>0.82</c:v>
                </c:pt>
              </c:numCache>
            </c:numRef>
          </c:val>
          <c:extLst>
            <c:ext xmlns:c16="http://schemas.microsoft.com/office/drawing/2014/chart" uri="{C3380CC4-5D6E-409C-BE32-E72D297353CC}">
              <c16:uniqueId val="{00000000-E96A-43F4-8172-417ACFAC8D2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E96A-43F4-8172-417ACFAC8D2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72.47</c:v>
                </c:pt>
                <c:pt idx="1">
                  <c:v>71.89</c:v>
                </c:pt>
                <c:pt idx="2">
                  <c:v>71.94</c:v>
                </c:pt>
                <c:pt idx="3">
                  <c:v>67.010000000000005</c:v>
                </c:pt>
                <c:pt idx="4">
                  <c:v>66.47</c:v>
                </c:pt>
              </c:numCache>
            </c:numRef>
          </c:val>
          <c:extLst>
            <c:ext xmlns:c16="http://schemas.microsoft.com/office/drawing/2014/chart" uri="{C3380CC4-5D6E-409C-BE32-E72D297353CC}">
              <c16:uniqueId val="{00000000-BB9F-4944-A981-CA1EE0DA018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BB9F-4944-A981-CA1EE0DA018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83.33</c:v>
                </c:pt>
                <c:pt idx="1">
                  <c:v>83.2</c:v>
                </c:pt>
                <c:pt idx="2">
                  <c:v>83.22</c:v>
                </c:pt>
                <c:pt idx="3">
                  <c:v>83.13</c:v>
                </c:pt>
                <c:pt idx="4">
                  <c:v>85.05</c:v>
                </c:pt>
              </c:numCache>
            </c:numRef>
          </c:val>
          <c:extLst>
            <c:ext xmlns:c16="http://schemas.microsoft.com/office/drawing/2014/chart" uri="{C3380CC4-5D6E-409C-BE32-E72D297353CC}">
              <c16:uniqueId val="{00000000-16E2-49C0-BFEB-87D5EACB446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16E2-49C0-BFEB-87D5EACB446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102.01</c:v>
                </c:pt>
                <c:pt idx="1">
                  <c:v>103.48</c:v>
                </c:pt>
                <c:pt idx="2">
                  <c:v>105.68</c:v>
                </c:pt>
                <c:pt idx="3">
                  <c:v>112.56</c:v>
                </c:pt>
                <c:pt idx="4">
                  <c:v>108.56</c:v>
                </c:pt>
              </c:numCache>
            </c:numRef>
          </c:val>
          <c:extLst>
            <c:ext xmlns:c16="http://schemas.microsoft.com/office/drawing/2014/chart" uri="{C3380CC4-5D6E-409C-BE32-E72D297353CC}">
              <c16:uniqueId val="{00000000-14A8-4C58-9997-126FE2E00CF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14A8-4C58-9997-126FE2E00CF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41.56</c:v>
                </c:pt>
                <c:pt idx="1">
                  <c:v>42.58</c:v>
                </c:pt>
                <c:pt idx="2">
                  <c:v>43.88</c:v>
                </c:pt>
                <c:pt idx="3">
                  <c:v>45.44</c:v>
                </c:pt>
                <c:pt idx="4">
                  <c:v>44.78</c:v>
                </c:pt>
              </c:numCache>
            </c:numRef>
          </c:val>
          <c:extLst>
            <c:ext xmlns:c16="http://schemas.microsoft.com/office/drawing/2014/chart" uri="{C3380CC4-5D6E-409C-BE32-E72D297353CC}">
              <c16:uniqueId val="{00000000-9C6D-49BC-9057-EDD4242B3EF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9C6D-49BC-9057-EDD4242B3EF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23.25</c:v>
                </c:pt>
                <c:pt idx="1">
                  <c:v>24.24</c:v>
                </c:pt>
                <c:pt idx="2">
                  <c:v>27.4</c:v>
                </c:pt>
                <c:pt idx="3">
                  <c:v>29.32</c:v>
                </c:pt>
                <c:pt idx="4">
                  <c:v>33.049999999999997</c:v>
                </c:pt>
              </c:numCache>
            </c:numRef>
          </c:val>
          <c:extLst>
            <c:ext xmlns:c16="http://schemas.microsoft.com/office/drawing/2014/chart" uri="{C3380CC4-5D6E-409C-BE32-E72D297353CC}">
              <c16:uniqueId val="{00000000-0EFF-4FF3-B16D-A36B395EE28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0EFF-4FF3-B16D-A36B395EE28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0D-4FE1-A866-3B60D9DCF02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080D-4FE1-A866-3B60D9DCF02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482.65</c:v>
                </c:pt>
                <c:pt idx="1">
                  <c:v>393.48</c:v>
                </c:pt>
                <c:pt idx="2">
                  <c:v>169.19</c:v>
                </c:pt>
                <c:pt idx="3">
                  <c:v>254.28</c:v>
                </c:pt>
                <c:pt idx="4">
                  <c:v>162.52000000000001</c:v>
                </c:pt>
              </c:numCache>
            </c:numRef>
          </c:val>
          <c:extLst>
            <c:ext xmlns:c16="http://schemas.microsoft.com/office/drawing/2014/chart" uri="{C3380CC4-5D6E-409C-BE32-E72D297353CC}">
              <c16:uniqueId val="{00000000-2D63-4C99-BBFF-DDEE4EE86A6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2D63-4C99-BBFF-DDEE4EE86A6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545.54</c:v>
                </c:pt>
                <c:pt idx="1">
                  <c:v>535.99</c:v>
                </c:pt>
                <c:pt idx="2">
                  <c:v>526.89</c:v>
                </c:pt>
                <c:pt idx="3">
                  <c:v>450</c:v>
                </c:pt>
                <c:pt idx="4">
                  <c:v>486.03</c:v>
                </c:pt>
              </c:numCache>
            </c:numRef>
          </c:val>
          <c:extLst>
            <c:ext xmlns:c16="http://schemas.microsoft.com/office/drawing/2014/chart" uri="{C3380CC4-5D6E-409C-BE32-E72D297353CC}">
              <c16:uniqueId val="{00000000-4F3B-406F-8C6C-21DAF399245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4F3B-406F-8C6C-21DAF399245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105.32</c:v>
                </c:pt>
                <c:pt idx="1">
                  <c:v>102.25</c:v>
                </c:pt>
                <c:pt idx="2">
                  <c:v>105.42</c:v>
                </c:pt>
                <c:pt idx="3">
                  <c:v>114.14</c:v>
                </c:pt>
                <c:pt idx="4">
                  <c:v>109.62</c:v>
                </c:pt>
              </c:numCache>
            </c:numRef>
          </c:val>
          <c:extLst>
            <c:ext xmlns:c16="http://schemas.microsoft.com/office/drawing/2014/chart" uri="{C3380CC4-5D6E-409C-BE32-E72D297353CC}">
              <c16:uniqueId val="{00000000-342C-491D-B38B-14226C33CB6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342C-491D-B38B-14226C33CB6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147.76</c:v>
                </c:pt>
                <c:pt idx="1">
                  <c:v>152.46</c:v>
                </c:pt>
                <c:pt idx="2">
                  <c:v>148.33000000000001</c:v>
                </c:pt>
                <c:pt idx="3">
                  <c:v>137.24</c:v>
                </c:pt>
                <c:pt idx="4">
                  <c:v>142.62</c:v>
                </c:pt>
              </c:numCache>
            </c:numRef>
          </c:val>
          <c:extLst>
            <c:ext xmlns:c16="http://schemas.microsoft.com/office/drawing/2014/chart" uri="{C3380CC4-5D6E-409C-BE32-E72D297353CC}">
              <c16:uniqueId val="{00000000-C62B-467B-B7F4-06975B1328B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C62B-467B-B7F4-06975B1328B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富山県　立山町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26058</v>
      </c>
      <c r="AM8" s="60"/>
      <c r="AN8" s="60"/>
      <c r="AO8" s="60"/>
      <c r="AP8" s="60"/>
      <c r="AQ8" s="60"/>
      <c r="AR8" s="60"/>
      <c r="AS8" s="60"/>
      <c r="AT8" s="51">
        <f>データ!$S$6</f>
        <v>307.29000000000002</v>
      </c>
      <c r="AU8" s="52"/>
      <c r="AV8" s="52"/>
      <c r="AW8" s="52"/>
      <c r="AX8" s="52"/>
      <c r="AY8" s="52"/>
      <c r="AZ8" s="52"/>
      <c r="BA8" s="52"/>
      <c r="BB8" s="53">
        <f>データ!$T$6</f>
        <v>84.8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63.69</v>
      </c>
      <c r="J10" s="52"/>
      <c r="K10" s="52"/>
      <c r="L10" s="52"/>
      <c r="M10" s="52"/>
      <c r="N10" s="52"/>
      <c r="O10" s="63"/>
      <c r="P10" s="53">
        <f>データ!$P$6</f>
        <v>95.49</v>
      </c>
      <c r="Q10" s="53"/>
      <c r="R10" s="53"/>
      <c r="S10" s="53"/>
      <c r="T10" s="53"/>
      <c r="U10" s="53"/>
      <c r="V10" s="53"/>
      <c r="W10" s="60">
        <f>データ!$Q$6</f>
        <v>3108</v>
      </c>
      <c r="X10" s="60"/>
      <c r="Y10" s="60"/>
      <c r="Z10" s="60"/>
      <c r="AA10" s="60"/>
      <c r="AB10" s="60"/>
      <c r="AC10" s="60"/>
      <c r="AD10" s="2"/>
      <c r="AE10" s="2"/>
      <c r="AF10" s="2"/>
      <c r="AG10" s="2"/>
      <c r="AH10" s="4"/>
      <c r="AI10" s="4"/>
      <c r="AJ10" s="4"/>
      <c r="AK10" s="4"/>
      <c r="AL10" s="60">
        <f>データ!$U$6</f>
        <v>24816</v>
      </c>
      <c r="AM10" s="60"/>
      <c r="AN10" s="60"/>
      <c r="AO10" s="60"/>
      <c r="AP10" s="60"/>
      <c r="AQ10" s="60"/>
      <c r="AR10" s="60"/>
      <c r="AS10" s="60"/>
      <c r="AT10" s="51">
        <f>データ!$V$6</f>
        <v>61.15</v>
      </c>
      <c r="AU10" s="52"/>
      <c r="AV10" s="52"/>
      <c r="AW10" s="52"/>
      <c r="AX10" s="52"/>
      <c r="AY10" s="52"/>
      <c r="AZ10" s="52"/>
      <c r="BA10" s="52"/>
      <c r="BB10" s="53">
        <f>データ!$W$6</f>
        <v>405.82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107</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7" t="s">
        <v>26</v>
      </c>
      <c r="BM45" s="98"/>
      <c r="BN45" s="98"/>
      <c r="BO45" s="98"/>
      <c r="BP45" s="98"/>
      <c r="BQ45" s="98"/>
      <c r="BR45" s="98"/>
      <c r="BS45" s="98"/>
      <c r="BT45" s="98"/>
      <c r="BU45" s="98"/>
      <c r="BV45" s="98"/>
      <c r="BW45" s="98"/>
      <c r="BX45" s="98"/>
      <c r="BY45" s="98"/>
      <c r="BZ45" s="9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100"/>
      <c r="BM46" s="101"/>
      <c r="BN46" s="101"/>
      <c r="BO46" s="101"/>
      <c r="BP46" s="101"/>
      <c r="BQ46" s="101"/>
      <c r="BR46" s="101"/>
      <c r="BS46" s="101"/>
      <c r="BT46" s="101"/>
      <c r="BU46" s="101"/>
      <c r="BV46" s="101"/>
      <c r="BW46" s="101"/>
      <c r="BX46" s="101"/>
      <c r="BY46" s="101"/>
      <c r="BZ46" s="10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4" t="s">
        <v>106</v>
      </c>
      <c r="BM47" s="95"/>
      <c r="BN47" s="95"/>
      <c r="BO47" s="95"/>
      <c r="BP47" s="95"/>
      <c r="BQ47" s="95"/>
      <c r="BR47" s="95"/>
      <c r="BS47" s="95"/>
      <c r="BT47" s="95"/>
      <c r="BU47" s="95"/>
      <c r="BV47" s="95"/>
      <c r="BW47" s="95"/>
      <c r="BX47" s="95"/>
      <c r="BY47" s="95"/>
      <c r="BZ47" s="9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4"/>
      <c r="BM48" s="95"/>
      <c r="BN48" s="95"/>
      <c r="BO48" s="95"/>
      <c r="BP48" s="95"/>
      <c r="BQ48" s="95"/>
      <c r="BR48" s="95"/>
      <c r="BS48" s="95"/>
      <c r="BT48" s="95"/>
      <c r="BU48" s="95"/>
      <c r="BV48" s="95"/>
      <c r="BW48" s="95"/>
      <c r="BX48" s="95"/>
      <c r="BY48" s="95"/>
      <c r="BZ48" s="9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4"/>
      <c r="BM49" s="95"/>
      <c r="BN49" s="95"/>
      <c r="BO49" s="95"/>
      <c r="BP49" s="95"/>
      <c r="BQ49" s="95"/>
      <c r="BR49" s="95"/>
      <c r="BS49" s="95"/>
      <c r="BT49" s="95"/>
      <c r="BU49" s="95"/>
      <c r="BV49" s="95"/>
      <c r="BW49" s="95"/>
      <c r="BX49" s="95"/>
      <c r="BY49" s="95"/>
      <c r="BZ49" s="9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4"/>
      <c r="BM50" s="95"/>
      <c r="BN50" s="95"/>
      <c r="BO50" s="95"/>
      <c r="BP50" s="95"/>
      <c r="BQ50" s="95"/>
      <c r="BR50" s="95"/>
      <c r="BS50" s="95"/>
      <c r="BT50" s="95"/>
      <c r="BU50" s="95"/>
      <c r="BV50" s="95"/>
      <c r="BW50" s="95"/>
      <c r="BX50" s="95"/>
      <c r="BY50" s="95"/>
      <c r="BZ50" s="9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4"/>
      <c r="BM51" s="95"/>
      <c r="BN51" s="95"/>
      <c r="BO51" s="95"/>
      <c r="BP51" s="95"/>
      <c r="BQ51" s="95"/>
      <c r="BR51" s="95"/>
      <c r="BS51" s="95"/>
      <c r="BT51" s="95"/>
      <c r="BU51" s="95"/>
      <c r="BV51" s="95"/>
      <c r="BW51" s="95"/>
      <c r="BX51" s="95"/>
      <c r="BY51" s="95"/>
      <c r="BZ51" s="9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4"/>
      <c r="BM52" s="95"/>
      <c r="BN52" s="95"/>
      <c r="BO52" s="95"/>
      <c r="BP52" s="95"/>
      <c r="BQ52" s="95"/>
      <c r="BR52" s="95"/>
      <c r="BS52" s="95"/>
      <c r="BT52" s="95"/>
      <c r="BU52" s="95"/>
      <c r="BV52" s="95"/>
      <c r="BW52" s="95"/>
      <c r="BX52" s="95"/>
      <c r="BY52" s="95"/>
      <c r="BZ52" s="9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4"/>
      <c r="BM53" s="95"/>
      <c r="BN53" s="95"/>
      <c r="BO53" s="95"/>
      <c r="BP53" s="95"/>
      <c r="BQ53" s="95"/>
      <c r="BR53" s="95"/>
      <c r="BS53" s="95"/>
      <c r="BT53" s="95"/>
      <c r="BU53" s="95"/>
      <c r="BV53" s="95"/>
      <c r="BW53" s="95"/>
      <c r="BX53" s="95"/>
      <c r="BY53" s="95"/>
      <c r="BZ53" s="9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4"/>
      <c r="BM54" s="95"/>
      <c r="BN54" s="95"/>
      <c r="BO54" s="95"/>
      <c r="BP54" s="95"/>
      <c r="BQ54" s="95"/>
      <c r="BR54" s="95"/>
      <c r="BS54" s="95"/>
      <c r="BT54" s="95"/>
      <c r="BU54" s="95"/>
      <c r="BV54" s="95"/>
      <c r="BW54" s="95"/>
      <c r="BX54" s="95"/>
      <c r="BY54" s="95"/>
      <c r="BZ54" s="9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4"/>
      <c r="BM55" s="95"/>
      <c r="BN55" s="95"/>
      <c r="BO55" s="95"/>
      <c r="BP55" s="95"/>
      <c r="BQ55" s="95"/>
      <c r="BR55" s="95"/>
      <c r="BS55" s="95"/>
      <c r="BT55" s="95"/>
      <c r="BU55" s="95"/>
      <c r="BV55" s="95"/>
      <c r="BW55" s="95"/>
      <c r="BX55" s="95"/>
      <c r="BY55" s="95"/>
      <c r="BZ55" s="9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4"/>
      <c r="BM56" s="95"/>
      <c r="BN56" s="95"/>
      <c r="BO56" s="95"/>
      <c r="BP56" s="95"/>
      <c r="BQ56" s="95"/>
      <c r="BR56" s="95"/>
      <c r="BS56" s="95"/>
      <c r="BT56" s="95"/>
      <c r="BU56" s="95"/>
      <c r="BV56" s="95"/>
      <c r="BW56" s="95"/>
      <c r="BX56" s="95"/>
      <c r="BY56" s="95"/>
      <c r="BZ56" s="9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4"/>
      <c r="BM57" s="95"/>
      <c r="BN57" s="95"/>
      <c r="BO57" s="95"/>
      <c r="BP57" s="95"/>
      <c r="BQ57" s="95"/>
      <c r="BR57" s="95"/>
      <c r="BS57" s="95"/>
      <c r="BT57" s="95"/>
      <c r="BU57" s="95"/>
      <c r="BV57" s="95"/>
      <c r="BW57" s="95"/>
      <c r="BX57" s="95"/>
      <c r="BY57" s="95"/>
      <c r="BZ57" s="9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4"/>
      <c r="BM58" s="95"/>
      <c r="BN58" s="95"/>
      <c r="BO58" s="95"/>
      <c r="BP58" s="95"/>
      <c r="BQ58" s="95"/>
      <c r="BR58" s="95"/>
      <c r="BS58" s="95"/>
      <c r="BT58" s="95"/>
      <c r="BU58" s="95"/>
      <c r="BV58" s="95"/>
      <c r="BW58" s="95"/>
      <c r="BX58" s="95"/>
      <c r="BY58" s="95"/>
      <c r="BZ58" s="9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4"/>
      <c r="BM59" s="95"/>
      <c r="BN59" s="95"/>
      <c r="BO59" s="95"/>
      <c r="BP59" s="95"/>
      <c r="BQ59" s="95"/>
      <c r="BR59" s="95"/>
      <c r="BS59" s="95"/>
      <c r="BT59" s="95"/>
      <c r="BU59" s="95"/>
      <c r="BV59" s="95"/>
      <c r="BW59" s="95"/>
      <c r="BX59" s="95"/>
      <c r="BY59" s="95"/>
      <c r="BZ59" s="96"/>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94"/>
      <c r="BM60" s="95"/>
      <c r="BN60" s="95"/>
      <c r="BO60" s="95"/>
      <c r="BP60" s="95"/>
      <c r="BQ60" s="95"/>
      <c r="BR60" s="95"/>
      <c r="BS60" s="95"/>
      <c r="BT60" s="95"/>
      <c r="BU60" s="95"/>
      <c r="BV60" s="95"/>
      <c r="BW60" s="95"/>
      <c r="BX60" s="95"/>
      <c r="BY60" s="95"/>
      <c r="BZ60" s="96"/>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94"/>
      <c r="BM61" s="95"/>
      <c r="BN61" s="95"/>
      <c r="BO61" s="95"/>
      <c r="BP61" s="95"/>
      <c r="BQ61" s="95"/>
      <c r="BR61" s="95"/>
      <c r="BS61" s="95"/>
      <c r="BT61" s="95"/>
      <c r="BU61" s="95"/>
      <c r="BV61" s="95"/>
      <c r="BW61" s="95"/>
      <c r="BX61" s="95"/>
      <c r="BY61" s="95"/>
      <c r="BZ61" s="9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4"/>
      <c r="BM62" s="95"/>
      <c r="BN62" s="95"/>
      <c r="BO62" s="95"/>
      <c r="BP62" s="95"/>
      <c r="BQ62" s="95"/>
      <c r="BR62" s="95"/>
      <c r="BS62" s="95"/>
      <c r="BT62" s="95"/>
      <c r="BU62" s="95"/>
      <c r="BV62" s="95"/>
      <c r="BW62" s="95"/>
      <c r="BX62" s="95"/>
      <c r="BY62" s="95"/>
      <c r="BZ62" s="9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4"/>
      <c r="BM63" s="95"/>
      <c r="BN63" s="95"/>
      <c r="BO63" s="95"/>
      <c r="BP63" s="95"/>
      <c r="BQ63" s="95"/>
      <c r="BR63" s="95"/>
      <c r="BS63" s="95"/>
      <c r="BT63" s="95"/>
      <c r="BU63" s="95"/>
      <c r="BV63" s="95"/>
      <c r="BW63" s="95"/>
      <c r="BX63" s="95"/>
      <c r="BY63" s="95"/>
      <c r="BZ63" s="9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LcX5/05CiVKfVw2R9bLqayxQpfaXa1nXI21YcQMmWXJHncyAwein2G6rb8/Um34RF25d5KaxcGN8wQpxAkk/Wg==" saltValue="zjbdKAHiwsBTby5USPUtW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163236</v>
      </c>
      <c r="D6" s="34">
        <f t="shared" si="3"/>
        <v>46</v>
      </c>
      <c r="E6" s="34">
        <f t="shared" si="3"/>
        <v>1</v>
      </c>
      <c r="F6" s="34">
        <f t="shared" si="3"/>
        <v>0</v>
      </c>
      <c r="G6" s="34">
        <f t="shared" si="3"/>
        <v>1</v>
      </c>
      <c r="H6" s="34" t="str">
        <f t="shared" si="3"/>
        <v>富山県　立山町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63.69</v>
      </c>
      <c r="P6" s="35">
        <f t="shared" si="3"/>
        <v>95.49</v>
      </c>
      <c r="Q6" s="35">
        <f t="shared" si="3"/>
        <v>3108</v>
      </c>
      <c r="R6" s="35">
        <f t="shared" si="3"/>
        <v>26058</v>
      </c>
      <c r="S6" s="35">
        <f t="shared" si="3"/>
        <v>307.29000000000002</v>
      </c>
      <c r="T6" s="35">
        <f t="shared" si="3"/>
        <v>84.8</v>
      </c>
      <c r="U6" s="35">
        <f t="shared" si="3"/>
        <v>24816</v>
      </c>
      <c r="V6" s="35">
        <f t="shared" si="3"/>
        <v>61.15</v>
      </c>
      <c r="W6" s="35">
        <f t="shared" si="3"/>
        <v>405.82</v>
      </c>
      <c r="X6" s="36">
        <f>IF(X7="",NA(),X7)</f>
        <v>102.01</v>
      </c>
      <c r="Y6" s="36">
        <f t="shared" ref="Y6:AG6" si="4">IF(Y7="",NA(),Y7)</f>
        <v>103.48</v>
      </c>
      <c r="Z6" s="36">
        <f t="shared" si="4"/>
        <v>105.68</v>
      </c>
      <c r="AA6" s="36">
        <f t="shared" si="4"/>
        <v>112.56</v>
      </c>
      <c r="AB6" s="36">
        <f t="shared" si="4"/>
        <v>108.56</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482.65</v>
      </c>
      <c r="AU6" s="36">
        <f t="shared" ref="AU6:BC6" si="6">IF(AU7="",NA(),AU7)</f>
        <v>393.48</v>
      </c>
      <c r="AV6" s="36">
        <f t="shared" si="6"/>
        <v>169.19</v>
      </c>
      <c r="AW6" s="36">
        <f t="shared" si="6"/>
        <v>254.28</v>
      </c>
      <c r="AX6" s="36">
        <f t="shared" si="6"/>
        <v>162.52000000000001</v>
      </c>
      <c r="AY6" s="36">
        <f t="shared" si="6"/>
        <v>381.53</v>
      </c>
      <c r="AZ6" s="36">
        <f t="shared" si="6"/>
        <v>391.54</v>
      </c>
      <c r="BA6" s="36">
        <f t="shared" si="6"/>
        <v>384.34</v>
      </c>
      <c r="BB6" s="36">
        <f t="shared" si="6"/>
        <v>359.47</v>
      </c>
      <c r="BC6" s="36">
        <f t="shared" si="6"/>
        <v>369.69</v>
      </c>
      <c r="BD6" s="35" t="str">
        <f>IF(BD7="","",IF(BD7="-","【-】","【"&amp;SUBSTITUTE(TEXT(BD7,"#,##0.00"),"-","△")&amp;"】"))</f>
        <v>【261.93】</v>
      </c>
      <c r="BE6" s="36">
        <f>IF(BE7="",NA(),BE7)</f>
        <v>545.54</v>
      </c>
      <c r="BF6" s="36">
        <f t="shared" ref="BF6:BN6" si="7">IF(BF7="",NA(),BF7)</f>
        <v>535.99</v>
      </c>
      <c r="BG6" s="36">
        <f t="shared" si="7"/>
        <v>526.89</v>
      </c>
      <c r="BH6" s="36">
        <f t="shared" si="7"/>
        <v>450</v>
      </c>
      <c r="BI6" s="36">
        <f t="shared" si="7"/>
        <v>486.03</v>
      </c>
      <c r="BJ6" s="36">
        <f t="shared" si="7"/>
        <v>393.27</v>
      </c>
      <c r="BK6" s="36">
        <f t="shared" si="7"/>
        <v>386.97</v>
      </c>
      <c r="BL6" s="36">
        <f t="shared" si="7"/>
        <v>380.58</v>
      </c>
      <c r="BM6" s="36">
        <f t="shared" si="7"/>
        <v>401.79</v>
      </c>
      <c r="BN6" s="36">
        <f t="shared" si="7"/>
        <v>402.99</v>
      </c>
      <c r="BO6" s="35" t="str">
        <f>IF(BO7="","",IF(BO7="-","【-】","【"&amp;SUBSTITUTE(TEXT(BO7,"#,##0.00"),"-","△")&amp;"】"))</f>
        <v>【270.46】</v>
      </c>
      <c r="BP6" s="36">
        <f>IF(BP7="",NA(),BP7)</f>
        <v>105.32</v>
      </c>
      <c r="BQ6" s="36">
        <f t="shared" ref="BQ6:BY6" si="8">IF(BQ7="",NA(),BQ7)</f>
        <v>102.25</v>
      </c>
      <c r="BR6" s="36">
        <f t="shared" si="8"/>
        <v>105.42</v>
      </c>
      <c r="BS6" s="36">
        <f t="shared" si="8"/>
        <v>114.14</v>
      </c>
      <c r="BT6" s="36">
        <f t="shared" si="8"/>
        <v>109.62</v>
      </c>
      <c r="BU6" s="36">
        <f t="shared" si="8"/>
        <v>100.47</v>
      </c>
      <c r="BV6" s="36">
        <f t="shared" si="8"/>
        <v>101.72</v>
      </c>
      <c r="BW6" s="36">
        <f t="shared" si="8"/>
        <v>102.38</v>
      </c>
      <c r="BX6" s="36">
        <f t="shared" si="8"/>
        <v>100.12</v>
      </c>
      <c r="BY6" s="36">
        <f t="shared" si="8"/>
        <v>98.66</v>
      </c>
      <c r="BZ6" s="35" t="str">
        <f>IF(BZ7="","",IF(BZ7="-","【-】","【"&amp;SUBSTITUTE(TEXT(BZ7,"#,##0.00"),"-","△")&amp;"】"))</f>
        <v>【103.91】</v>
      </c>
      <c r="CA6" s="36">
        <f>IF(CA7="",NA(),CA7)</f>
        <v>147.76</v>
      </c>
      <c r="CB6" s="36">
        <f t="shared" ref="CB6:CJ6" si="9">IF(CB7="",NA(),CB7)</f>
        <v>152.46</v>
      </c>
      <c r="CC6" s="36">
        <f t="shared" si="9"/>
        <v>148.33000000000001</v>
      </c>
      <c r="CD6" s="36">
        <f t="shared" si="9"/>
        <v>137.24</v>
      </c>
      <c r="CE6" s="36">
        <f t="shared" si="9"/>
        <v>142.62</v>
      </c>
      <c r="CF6" s="36">
        <f t="shared" si="9"/>
        <v>169.82</v>
      </c>
      <c r="CG6" s="36">
        <f t="shared" si="9"/>
        <v>168.2</v>
      </c>
      <c r="CH6" s="36">
        <f t="shared" si="9"/>
        <v>168.67</v>
      </c>
      <c r="CI6" s="36">
        <f t="shared" si="9"/>
        <v>174.97</v>
      </c>
      <c r="CJ6" s="36">
        <f t="shared" si="9"/>
        <v>178.59</v>
      </c>
      <c r="CK6" s="35" t="str">
        <f>IF(CK7="","",IF(CK7="-","【-】","【"&amp;SUBSTITUTE(TEXT(CK7,"#,##0.00"),"-","△")&amp;"】"))</f>
        <v>【167.11】</v>
      </c>
      <c r="CL6" s="36">
        <f>IF(CL7="",NA(),CL7)</f>
        <v>72.47</v>
      </c>
      <c r="CM6" s="36">
        <f t="shared" ref="CM6:CU6" si="10">IF(CM7="",NA(),CM7)</f>
        <v>71.89</v>
      </c>
      <c r="CN6" s="36">
        <f t="shared" si="10"/>
        <v>71.94</v>
      </c>
      <c r="CO6" s="36">
        <f t="shared" si="10"/>
        <v>67.010000000000005</v>
      </c>
      <c r="CP6" s="36">
        <f t="shared" si="10"/>
        <v>66.47</v>
      </c>
      <c r="CQ6" s="36">
        <f t="shared" si="10"/>
        <v>55.13</v>
      </c>
      <c r="CR6" s="36">
        <f t="shared" si="10"/>
        <v>54.77</v>
      </c>
      <c r="CS6" s="36">
        <f t="shared" si="10"/>
        <v>54.92</v>
      </c>
      <c r="CT6" s="36">
        <f t="shared" si="10"/>
        <v>55.63</v>
      </c>
      <c r="CU6" s="36">
        <f t="shared" si="10"/>
        <v>55.03</v>
      </c>
      <c r="CV6" s="35" t="str">
        <f>IF(CV7="","",IF(CV7="-","【-】","【"&amp;SUBSTITUTE(TEXT(CV7,"#,##0.00"),"-","△")&amp;"】"))</f>
        <v>【60.27】</v>
      </c>
      <c r="CW6" s="36">
        <f>IF(CW7="",NA(),CW7)</f>
        <v>83.33</v>
      </c>
      <c r="CX6" s="36">
        <f t="shared" ref="CX6:DF6" si="11">IF(CX7="",NA(),CX7)</f>
        <v>83.2</v>
      </c>
      <c r="CY6" s="36">
        <f t="shared" si="11"/>
        <v>83.22</v>
      </c>
      <c r="CZ6" s="36">
        <f t="shared" si="11"/>
        <v>83.13</v>
      </c>
      <c r="DA6" s="36">
        <f t="shared" si="11"/>
        <v>85.05</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41.56</v>
      </c>
      <c r="DI6" s="36">
        <f t="shared" ref="DI6:DQ6" si="12">IF(DI7="",NA(),DI7)</f>
        <v>42.58</v>
      </c>
      <c r="DJ6" s="36">
        <f t="shared" si="12"/>
        <v>43.88</v>
      </c>
      <c r="DK6" s="36">
        <f t="shared" si="12"/>
        <v>45.44</v>
      </c>
      <c r="DL6" s="36">
        <f t="shared" si="12"/>
        <v>44.78</v>
      </c>
      <c r="DM6" s="36">
        <f t="shared" si="12"/>
        <v>46.66</v>
      </c>
      <c r="DN6" s="36">
        <f t="shared" si="12"/>
        <v>47.46</v>
      </c>
      <c r="DO6" s="36">
        <f t="shared" si="12"/>
        <v>48.49</v>
      </c>
      <c r="DP6" s="36">
        <f t="shared" si="12"/>
        <v>48.05</v>
      </c>
      <c r="DQ6" s="36">
        <f t="shared" si="12"/>
        <v>48.87</v>
      </c>
      <c r="DR6" s="35" t="str">
        <f>IF(DR7="","",IF(DR7="-","【-】","【"&amp;SUBSTITUTE(TEXT(DR7,"#,##0.00"),"-","△")&amp;"】"))</f>
        <v>【48.85】</v>
      </c>
      <c r="DS6" s="36">
        <f>IF(DS7="",NA(),DS7)</f>
        <v>23.25</v>
      </c>
      <c r="DT6" s="36">
        <f t="shared" ref="DT6:EB6" si="13">IF(DT7="",NA(),DT7)</f>
        <v>24.24</v>
      </c>
      <c r="DU6" s="36">
        <f t="shared" si="13"/>
        <v>27.4</v>
      </c>
      <c r="DV6" s="36">
        <f t="shared" si="13"/>
        <v>29.32</v>
      </c>
      <c r="DW6" s="36">
        <f t="shared" si="13"/>
        <v>33.049999999999997</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0.37</v>
      </c>
      <c r="EE6" s="36">
        <f t="shared" ref="EE6:EM6" si="14">IF(EE7="",NA(),EE7)</f>
        <v>0.69</v>
      </c>
      <c r="EF6" s="36">
        <f t="shared" si="14"/>
        <v>0.71</v>
      </c>
      <c r="EG6" s="36">
        <f t="shared" si="14"/>
        <v>0.76</v>
      </c>
      <c r="EH6" s="36">
        <f t="shared" si="14"/>
        <v>0.82</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163236</v>
      </c>
      <c r="D7" s="38">
        <v>46</v>
      </c>
      <c r="E7" s="38">
        <v>1</v>
      </c>
      <c r="F7" s="38">
        <v>0</v>
      </c>
      <c r="G7" s="38">
        <v>1</v>
      </c>
      <c r="H7" s="38" t="s">
        <v>93</v>
      </c>
      <c r="I7" s="38" t="s">
        <v>94</v>
      </c>
      <c r="J7" s="38" t="s">
        <v>95</v>
      </c>
      <c r="K7" s="38" t="s">
        <v>96</v>
      </c>
      <c r="L7" s="38" t="s">
        <v>97</v>
      </c>
      <c r="M7" s="38" t="s">
        <v>98</v>
      </c>
      <c r="N7" s="39" t="s">
        <v>99</v>
      </c>
      <c r="O7" s="39">
        <v>63.69</v>
      </c>
      <c r="P7" s="39">
        <v>95.49</v>
      </c>
      <c r="Q7" s="39">
        <v>3108</v>
      </c>
      <c r="R7" s="39">
        <v>26058</v>
      </c>
      <c r="S7" s="39">
        <v>307.29000000000002</v>
      </c>
      <c r="T7" s="39">
        <v>84.8</v>
      </c>
      <c r="U7" s="39">
        <v>24816</v>
      </c>
      <c r="V7" s="39">
        <v>61.15</v>
      </c>
      <c r="W7" s="39">
        <v>405.82</v>
      </c>
      <c r="X7" s="39">
        <v>102.01</v>
      </c>
      <c r="Y7" s="39">
        <v>103.48</v>
      </c>
      <c r="Z7" s="39">
        <v>105.68</v>
      </c>
      <c r="AA7" s="39">
        <v>112.56</v>
      </c>
      <c r="AB7" s="39">
        <v>108.56</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482.65</v>
      </c>
      <c r="AU7" s="39">
        <v>393.48</v>
      </c>
      <c r="AV7" s="39">
        <v>169.19</v>
      </c>
      <c r="AW7" s="39">
        <v>254.28</v>
      </c>
      <c r="AX7" s="39">
        <v>162.52000000000001</v>
      </c>
      <c r="AY7" s="39">
        <v>381.53</v>
      </c>
      <c r="AZ7" s="39">
        <v>391.54</v>
      </c>
      <c r="BA7" s="39">
        <v>384.34</v>
      </c>
      <c r="BB7" s="39">
        <v>359.47</v>
      </c>
      <c r="BC7" s="39">
        <v>369.69</v>
      </c>
      <c r="BD7" s="39">
        <v>261.93</v>
      </c>
      <c r="BE7" s="39">
        <v>545.54</v>
      </c>
      <c r="BF7" s="39">
        <v>535.99</v>
      </c>
      <c r="BG7" s="39">
        <v>526.89</v>
      </c>
      <c r="BH7" s="39">
        <v>450</v>
      </c>
      <c r="BI7" s="39">
        <v>486.03</v>
      </c>
      <c r="BJ7" s="39">
        <v>393.27</v>
      </c>
      <c r="BK7" s="39">
        <v>386.97</v>
      </c>
      <c r="BL7" s="39">
        <v>380.58</v>
      </c>
      <c r="BM7" s="39">
        <v>401.79</v>
      </c>
      <c r="BN7" s="39">
        <v>402.99</v>
      </c>
      <c r="BO7" s="39">
        <v>270.45999999999998</v>
      </c>
      <c r="BP7" s="39">
        <v>105.32</v>
      </c>
      <c r="BQ7" s="39">
        <v>102.25</v>
      </c>
      <c r="BR7" s="39">
        <v>105.42</v>
      </c>
      <c r="BS7" s="39">
        <v>114.14</v>
      </c>
      <c r="BT7" s="39">
        <v>109.62</v>
      </c>
      <c r="BU7" s="39">
        <v>100.47</v>
      </c>
      <c r="BV7" s="39">
        <v>101.72</v>
      </c>
      <c r="BW7" s="39">
        <v>102.38</v>
      </c>
      <c r="BX7" s="39">
        <v>100.12</v>
      </c>
      <c r="BY7" s="39">
        <v>98.66</v>
      </c>
      <c r="BZ7" s="39">
        <v>103.91</v>
      </c>
      <c r="CA7" s="39">
        <v>147.76</v>
      </c>
      <c r="CB7" s="39">
        <v>152.46</v>
      </c>
      <c r="CC7" s="39">
        <v>148.33000000000001</v>
      </c>
      <c r="CD7" s="39">
        <v>137.24</v>
      </c>
      <c r="CE7" s="39">
        <v>142.62</v>
      </c>
      <c r="CF7" s="39">
        <v>169.82</v>
      </c>
      <c r="CG7" s="39">
        <v>168.2</v>
      </c>
      <c r="CH7" s="39">
        <v>168.67</v>
      </c>
      <c r="CI7" s="39">
        <v>174.97</v>
      </c>
      <c r="CJ7" s="39">
        <v>178.59</v>
      </c>
      <c r="CK7" s="39">
        <v>167.11</v>
      </c>
      <c r="CL7" s="39">
        <v>72.47</v>
      </c>
      <c r="CM7" s="39">
        <v>71.89</v>
      </c>
      <c r="CN7" s="39">
        <v>71.94</v>
      </c>
      <c r="CO7" s="39">
        <v>67.010000000000005</v>
      </c>
      <c r="CP7" s="39">
        <v>66.47</v>
      </c>
      <c r="CQ7" s="39">
        <v>55.13</v>
      </c>
      <c r="CR7" s="39">
        <v>54.77</v>
      </c>
      <c r="CS7" s="39">
        <v>54.92</v>
      </c>
      <c r="CT7" s="39">
        <v>55.63</v>
      </c>
      <c r="CU7" s="39">
        <v>55.03</v>
      </c>
      <c r="CV7" s="39">
        <v>60.27</v>
      </c>
      <c r="CW7" s="39">
        <v>83.33</v>
      </c>
      <c r="CX7" s="39">
        <v>83.2</v>
      </c>
      <c r="CY7" s="39">
        <v>83.22</v>
      </c>
      <c r="CZ7" s="39">
        <v>83.13</v>
      </c>
      <c r="DA7" s="39">
        <v>85.05</v>
      </c>
      <c r="DB7" s="39">
        <v>83</v>
      </c>
      <c r="DC7" s="39">
        <v>82.89</v>
      </c>
      <c r="DD7" s="39">
        <v>82.66</v>
      </c>
      <c r="DE7" s="39">
        <v>82.04</v>
      </c>
      <c r="DF7" s="39">
        <v>81.900000000000006</v>
      </c>
      <c r="DG7" s="39">
        <v>89.92</v>
      </c>
      <c r="DH7" s="39">
        <v>41.56</v>
      </c>
      <c r="DI7" s="39">
        <v>42.58</v>
      </c>
      <c r="DJ7" s="39">
        <v>43.88</v>
      </c>
      <c r="DK7" s="39">
        <v>45.44</v>
      </c>
      <c r="DL7" s="39">
        <v>44.78</v>
      </c>
      <c r="DM7" s="39">
        <v>46.66</v>
      </c>
      <c r="DN7" s="39">
        <v>47.46</v>
      </c>
      <c r="DO7" s="39">
        <v>48.49</v>
      </c>
      <c r="DP7" s="39">
        <v>48.05</v>
      </c>
      <c r="DQ7" s="39">
        <v>48.87</v>
      </c>
      <c r="DR7" s="39">
        <v>48.85</v>
      </c>
      <c r="DS7" s="39">
        <v>23.25</v>
      </c>
      <c r="DT7" s="39">
        <v>24.24</v>
      </c>
      <c r="DU7" s="39">
        <v>27.4</v>
      </c>
      <c r="DV7" s="39">
        <v>29.32</v>
      </c>
      <c r="DW7" s="39">
        <v>33.049999999999997</v>
      </c>
      <c r="DX7" s="39">
        <v>9.85</v>
      </c>
      <c r="DY7" s="39">
        <v>9.7100000000000009</v>
      </c>
      <c r="DZ7" s="39">
        <v>12.79</v>
      </c>
      <c r="EA7" s="39">
        <v>13.39</v>
      </c>
      <c r="EB7" s="39">
        <v>14.85</v>
      </c>
      <c r="EC7" s="39">
        <v>17.8</v>
      </c>
      <c r="ED7" s="39">
        <v>0.37</v>
      </c>
      <c r="EE7" s="39">
        <v>0.69</v>
      </c>
      <c r="EF7" s="39">
        <v>0.71</v>
      </c>
      <c r="EG7" s="39">
        <v>0.76</v>
      </c>
      <c r="EH7" s="39">
        <v>0.82</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2020-01-29T01:36:05Z</cp:lastPrinted>
  <dcterms:created xsi:type="dcterms:W3CDTF">2019-12-05T04:14:32Z</dcterms:created>
  <dcterms:modified xsi:type="dcterms:W3CDTF">2020-01-29T01:36:11Z</dcterms:modified>
  <cp:category/>
</cp:coreProperties>
</file>