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住まい・まちづくり課\03簡易水道・下水道係\01簡易水道\水道係\05 照会・調査・回答\経営分析比較表\20200117＿Fw 【131(金)〆】公営企業に係る経営比較分析表（平成30年度決算）の分析等について\14_入善町\簡易水道\"/>
    </mc:Choice>
  </mc:AlternateContent>
  <workbookProtection workbookAlgorithmName="SHA-512" workbookHashValue="MLkxZrJiGnf6kW1GYRPAvJU5DdB7d/oVZhklbMt1rOuHn7wbBEFQi7UcDlYxZ5YDI6tCJuPlvv8Xg1Owfzdowg==" workbookSaltValue="Bfl1m85rzr61Qf1ZI3U5gQ==" workbookSpinCount="100000" lockStructure="1"/>
  <bookViews>
    <workbookView xWindow="0" yWindow="0" windowWidth="20490" windowHeight="753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<sst xmlns="http://schemas.openxmlformats.org/spreadsheetml/2006/main" count="225" uniqueCount="112">
  <si>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</si>
  <si>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</si>
  <si>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</si>
  <si>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</si>
  <si>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</si>
  <si>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</si>
  <si>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</si>
  <si>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</si>
  <si>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</si>
  <si>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</si>
  <si>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</si>
  <si>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</si>
  <si>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</si>
  <si>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</si>
  <si>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</si>
  <si>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</si>
  <si>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</si>
  <si>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</si>
  <si>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</si>
  <si>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</si>
  <si>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</si>
  <si>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</si>
  <si>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</si>
  <si>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</si>
  <si>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</si>
  <si>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</si>
  <si>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</si>
  <si>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</si>
  <si>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</si>
  <si>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</si>
  <si>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</si>
  <si>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</si>
  <si>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</si>
  <si>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</si>
  <si>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</si>
  <si>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</si>
  <si>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</si>
  <si>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</si>
  <si>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</si>
  <si>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</si>
  <si>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</si>
  <si>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</si>
  <si>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</si>
  <si>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</si>
  <si>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</si>
  <si>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</si>
  <si>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</si>
  <si>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</si>
  <si>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</si>
  <si>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</si>
  <si>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</si>
  <si>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</si>
  <si>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</si>
  <si>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</si>
  <si>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</si>
  <si>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</si>
  <si>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</si>
  <si>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</si>
  <si>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</si>
  <si>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</si>
  <si>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</si>
  <si>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</si>
  <si>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</si>
  <si>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</si>
  <si>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</si>
  <si>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</si>
  <si>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</si>
  <si>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</si>
  <si>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</si>
  <si>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</si>
  <si>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</si>
  <si>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</si>
  <si>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</si>
  <si>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</si>
  <si>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</si>
  <si>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</si>
  <si>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</si>
  <si>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</si>
  <si>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</si>
  <si>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</si>
  <si>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</si>
  <si>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</si>
  <si>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</si>
  <si>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</si>
  <si>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</si>
  <si>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</si>
  <si>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</si>
  <si>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</si>
  <si>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</si>
  <si>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</si>
  <si>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</si>
  <si>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</si>
  <si>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</si>
  <si>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</si>
  <si>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</si>
  <si>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</si>
  <si>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入善町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</si>
  <si>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</si>
  <si>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</si>
  <si>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</si>
  <si>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</si>
  <si>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</si>
  <si>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</si>
  <si>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</si>
  <si>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</si>
  <si>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</si>
  <si>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</si>
  <si>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</si>
  <si>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</si>
  <si>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①収益的収支比率の傾向から、当事業の経営状況は、概ね横ばいで推移している。今後は、人口減少等による使用料収入の減少が見込まれるため、さらなる経営改善を行なう必要がある。
　一方で、類似団体の経営は改善傾向にある。これは、同規模の団体の経営改善の取組や事業の統廃合によるものと考えられる。同規模の団体の⑤料金回収率は上昇傾向にあり、⑥給水原価も減少傾向にある。また、④企業債残高対給水収益比率は上昇傾向にあるものの、これは経営改善につながっていることから、毎年、効果的な投資を行っていることがわかる。
　当事業では、現状、単純な管路の更新ばかりであるため、収益等の改善につながっていない。今後、能力に余裕のある施設の統廃合など、施設の合理化を進め、⑦施設利用率の向上に努め、より一層の⑥給水原価の低減に努める必要がある。</t>
    <phoneticPr fontId="4"/>
  </si>
  <si>
    <t>　現行の更新計画が最終段階となり、年々管路の更新率が減少している。
　新たな更新については、管の敷設年度等を鑑みて決定していきたい。</t>
    <rPh sb="35" eb="36">
      <t>アラ</t>
    </rPh>
    <rPh sb="38" eb="40">
      <t>コウシン</t>
    </rPh>
    <rPh sb="46" eb="47">
      <t>カン</t>
    </rPh>
    <rPh sb="48" eb="50">
      <t>フセツ</t>
    </rPh>
    <rPh sb="50" eb="52">
      <t>ネンド</t>
    </rPh>
    <rPh sb="52" eb="53">
      <t>トウ</t>
    </rPh>
    <rPh sb="54" eb="55">
      <t>カンガ</t>
    </rPh>
    <rPh sb="57" eb="59">
      <t>ケッテイ</t>
    </rPh>
    <phoneticPr fontId="4"/>
  </si>
  <si>
    <t>　今後、まずは現有の施設能力の分析をすすめ、数ある施設を合理化してゆき、施設利用率を向上させ、給水原価の低減に努めたい。また、適切な施設の更新を行うため、固定資産台帳や施設台帳の整備を行い、合理的な経営を行なうため経営戦略を作成する必要がある。</t>
    <rPh sb="22" eb="23">
      <t>カズ</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</si>
</sst>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15.91</c:v>
                </c:pt>
                <c:pt idx="1">
                  <c:v>3.97</c:v>
                </c:pt>
                <c:pt idx="2">
                  <c:v>1.78</c:v>
                </c:pt>
                <c:pt idx="3">
                  <c:v>0.59</c:v>
                </c:pt>
                <c:pt idx="4">
                  <c:v>0.56999999999999995</c:v>
                </c:pt>
              </c:numCache>
            </c:numRef>
          </c:val>
          <c:extLst>
            <c:ext xmlns:c16="http://schemas.microsoft.com/office/drawing/2014/chart" uri="{C3380CC4-5D6E-409C-BE32-E72D297353CC}">
              <c16:uniqueId val="{00000000-053D-402A-9DCA-F90AAB369B4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053D-402A-9DCA-F90AAB369B4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55.53</c:v>
                </c:pt>
                <c:pt idx="1">
                  <c:v>53.49</c:v>
                </c:pt>
                <c:pt idx="2">
                  <c:v>52.45</c:v>
                </c:pt>
                <c:pt idx="3">
                  <c:v>56.5</c:v>
                </c:pt>
                <c:pt idx="4">
                  <c:v>51.32</c:v>
                </c:pt>
              </c:numCache>
            </c:numRef>
          </c:val>
          <c:extLst>
            <c:ext xmlns:c16="http://schemas.microsoft.com/office/drawing/2014/chart" uri="{C3380CC4-5D6E-409C-BE32-E72D297353CC}">
              <c16:uniqueId val="{00000000-650F-47AF-B7AF-9C0E596F6A0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650F-47AF-B7AF-9C0E596F6A0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75.19</c:v>
                </c:pt>
                <c:pt idx="1">
                  <c:v>75.19</c:v>
                </c:pt>
                <c:pt idx="2">
                  <c:v>75.19</c:v>
                </c:pt>
                <c:pt idx="3">
                  <c:v>75.19</c:v>
                </c:pt>
                <c:pt idx="4">
                  <c:v>75</c:v>
                </c:pt>
              </c:numCache>
            </c:numRef>
          </c:val>
          <c:extLst>
            <c:ext xmlns:c16="http://schemas.microsoft.com/office/drawing/2014/chart" uri="{C3380CC4-5D6E-409C-BE32-E72D297353CC}">
              <c16:uniqueId val="{00000000-9017-4A64-BE1F-5923C746637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9017-4A64-BE1F-5923C746637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65.53</c:v>
                </c:pt>
                <c:pt idx="1">
                  <c:v>65.23</c:v>
                </c:pt>
                <c:pt idx="2">
                  <c:v>66.72</c:v>
                </c:pt>
                <c:pt idx="3">
                  <c:v>67.05</c:v>
                </c:pt>
                <c:pt idx="4">
                  <c:v>64.67</c:v>
                </c:pt>
              </c:numCache>
            </c:numRef>
          </c:val>
          <c:extLst>
            <c:ext xmlns:c16="http://schemas.microsoft.com/office/drawing/2014/chart" uri="{C3380CC4-5D6E-409C-BE32-E72D297353CC}">
              <c16:uniqueId val="{00000000-BEAA-4A36-A6BD-FAA472288A1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BEAA-4A36-A6BD-FAA472288A1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5A-4651-9D79-BD4D5D1D9B1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5A-4651-9D79-BD4D5D1D9B1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4E-441B-A3A2-66DA8DE0EC4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4E-441B-A3A2-66DA8DE0EC4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28-4840-B62A-AE2B12E4ABE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28-4840-B62A-AE2B12E4ABE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9B-43E7-984E-0AE420F02C1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9B-43E7-984E-0AE420F02C1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1120.1199999999999</c:v>
                </c:pt>
                <c:pt idx="1">
                  <c:v>1092.99</c:v>
                </c:pt>
                <c:pt idx="2">
                  <c:v>1061.99</c:v>
                </c:pt>
                <c:pt idx="3">
                  <c:v>931.77</c:v>
                </c:pt>
                <c:pt idx="4">
                  <c:v>962.92</c:v>
                </c:pt>
              </c:numCache>
            </c:numRef>
          </c:val>
          <c:extLst>
            <c:ext xmlns:c16="http://schemas.microsoft.com/office/drawing/2014/chart" uri="{C3380CC4-5D6E-409C-BE32-E72D297353CC}">
              <c16:uniqueId val="{00000000-FC4F-405A-9805-8E349E771E6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FC4F-405A-9805-8E349E771E6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56.56</c:v>
                </c:pt>
                <c:pt idx="1">
                  <c:v>56.36</c:v>
                </c:pt>
                <c:pt idx="2">
                  <c:v>56.42</c:v>
                </c:pt>
                <c:pt idx="3">
                  <c:v>61.02</c:v>
                </c:pt>
                <c:pt idx="4">
                  <c:v>58.85</c:v>
                </c:pt>
              </c:numCache>
            </c:numRef>
          </c:val>
          <c:extLst>
            <c:ext xmlns:c16="http://schemas.microsoft.com/office/drawing/2014/chart" uri="{C3380CC4-5D6E-409C-BE32-E72D297353CC}">
              <c16:uniqueId val="{00000000-BD40-4E79-9EF5-85866D4FB3D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BD40-4E79-9EF5-85866D4FB3D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111.7</c:v>
                </c:pt>
                <c:pt idx="1">
                  <c:v>112.3</c:v>
                </c:pt>
                <c:pt idx="2">
                  <c:v>111.84</c:v>
                </c:pt>
                <c:pt idx="3">
                  <c:v>103.24</c:v>
                </c:pt>
                <c:pt idx="4">
                  <c:v>107.35</c:v>
                </c:pt>
              </c:numCache>
            </c:numRef>
          </c:val>
          <c:extLst>
            <c:ext xmlns:c16="http://schemas.microsoft.com/office/drawing/2014/chart" uri="{C3380CC4-5D6E-409C-BE32-E72D297353CC}">
              <c16:uniqueId val="{00000000-C2A9-4B14-B53D-A6510C4284B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C2A9-4B14-B53D-A6510C4284B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入善町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24860</v>
      </c>
      <c r="AM8" s="66"/>
      <c r="AN8" s="66"/>
      <c r="AO8" s="66"/>
      <c r="AP8" s="66"/>
      <c r="AQ8" s="66"/>
      <c r="AR8" s="66"/>
      <c r="AS8" s="66"/>
      <c r="AT8" s="65">
        <f>データ!$S$6</f>
        <v>71.25</v>
      </c>
      <c r="AU8" s="65"/>
      <c r="AV8" s="65"/>
      <c r="AW8" s="65"/>
      <c r="AX8" s="65"/>
      <c r="AY8" s="65"/>
      <c r="AZ8" s="65"/>
      <c r="BA8" s="65"/>
      <c r="BB8" s="65">
        <f>データ!$T$6</f>
        <v>348.91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10.36</v>
      </c>
      <c r="Q10" s="65"/>
      <c r="R10" s="65"/>
      <c r="S10" s="65"/>
      <c r="T10" s="65"/>
      <c r="U10" s="65"/>
      <c r="V10" s="65"/>
      <c r="W10" s="66">
        <f>データ!$Q$6</f>
        <v>912</v>
      </c>
      <c r="X10" s="66"/>
      <c r="Y10" s="66"/>
      <c r="Z10" s="66"/>
      <c r="AA10" s="66"/>
      <c r="AB10" s="66"/>
      <c r="AC10" s="66"/>
      <c r="AD10" s="2"/>
      <c r="AE10" s="2"/>
      <c r="AF10" s="2"/>
      <c r="AG10" s="2"/>
      <c r="AH10" s="2"/>
      <c r="AI10" s="2"/>
      <c r="AJ10" s="2"/>
      <c r="AK10" s="2"/>
      <c r="AL10" s="66">
        <f>データ!$U$6</f>
        <v>2568</v>
      </c>
      <c r="AM10" s="66"/>
      <c r="AN10" s="66"/>
      <c r="AO10" s="66"/>
      <c r="AP10" s="66"/>
      <c r="AQ10" s="66"/>
      <c r="AR10" s="66"/>
      <c r="AS10" s="66"/>
      <c r="AT10" s="65">
        <f>データ!$V$6</f>
        <v>0.76</v>
      </c>
      <c r="AU10" s="65"/>
      <c r="AV10" s="65"/>
      <c r="AW10" s="65"/>
      <c r="AX10" s="65"/>
      <c r="AY10" s="65"/>
      <c r="AZ10" s="65"/>
      <c r="BA10" s="65"/>
      <c r="BB10" s="65">
        <f>データ!$W$6</f>
        <v>3378.95</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109</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110</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111</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5FYWyDidnxZEy1VHfA6jxJcBiK7x2tty0sZozrMq0SpPo2T/XmdUKW5oz07q5R1Y3zjYRO1odiqR+9Ci2JI1LQ==" saltValue="t57f9R5Yt98suB5ESFKkZ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163422</v>
      </c>
      <c r="D6" s="34">
        <f t="shared" si="3"/>
        <v>47</v>
      </c>
      <c r="E6" s="34">
        <f t="shared" si="3"/>
        <v>1</v>
      </c>
      <c r="F6" s="34">
        <f t="shared" si="3"/>
        <v>0</v>
      </c>
      <c r="G6" s="34">
        <f t="shared" si="3"/>
        <v>0</v>
      </c>
      <c r="H6" s="34" t="str">
        <f t="shared" si="3"/>
        <v>富山県　入善町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10.36</v>
      </c>
      <c r="Q6" s="35">
        <f t="shared" si="3"/>
        <v>912</v>
      </c>
      <c r="R6" s="35">
        <f t="shared" si="3"/>
        <v>24860</v>
      </c>
      <c r="S6" s="35">
        <f t="shared" si="3"/>
        <v>71.25</v>
      </c>
      <c r="T6" s="35">
        <f t="shared" si="3"/>
        <v>348.91</v>
      </c>
      <c r="U6" s="35">
        <f t="shared" si="3"/>
        <v>2568</v>
      </c>
      <c r="V6" s="35">
        <f t="shared" si="3"/>
        <v>0.76</v>
      </c>
      <c r="W6" s="35">
        <f t="shared" si="3"/>
        <v>3378.95</v>
      </c>
      <c r="X6" s="36">
        <f>IF(X7="",NA(),X7)</f>
        <v>65.53</v>
      </c>
      <c r="Y6" s="36">
        <f t="shared" ref="Y6:AG6" si="4">IF(Y7="",NA(),Y7)</f>
        <v>65.23</v>
      </c>
      <c r="Z6" s="36">
        <f t="shared" si="4"/>
        <v>66.72</v>
      </c>
      <c r="AA6" s="36">
        <f t="shared" si="4"/>
        <v>67.05</v>
      </c>
      <c r="AB6" s="36">
        <f t="shared" si="4"/>
        <v>64.67</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1120.1199999999999</v>
      </c>
      <c r="BF6" s="36">
        <f t="shared" ref="BF6:BN6" si="7">IF(BF7="",NA(),BF7)</f>
        <v>1092.99</v>
      </c>
      <c r="BG6" s="36">
        <f t="shared" si="7"/>
        <v>1061.99</v>
      </c>
      <c r="BH6" s="36">
        <f t="shared" si="7"/>
        <v>931.77</v>
      </c>
      <c r="BI6" s="36">
        <f t="shared" si="7"/>
        <v>962.92</v>
      </c>
      <c r="BJ6" s="36">
        <f t="shared" si="7"/>
        <v>1125.69</v>
      </c>
      <c r="BK6" s="36">
        <f t="shared" si="7"/>
        <v>1134.67</v>
      </c>
      <c r="BL6" s="36">
        <f t="shared" si="7"/>
        <v>1144.79</v>
      </c>
      <c r="BM6" s="36">
        <f t="shared" si="7"/>
        <v>1061.58</v>
      </c>
      <c r="BN6" s="36">
        <f t="shared" si="7"/>
        <v>1007.7</v>
      </c>
      <c r="BO6" s="35" t="str">
        <f>IF(BO7="","",IF(BO7="-","【-】","【"&amp;SUBSTITUTE(TEXT(BO7,"#,##0.00"),"-","△")&amp;"】"))</f>
        <v>【1,074.14】</v>
      </c>
      <c r="BP6" s="36">
        <f>IF(BP7="",NA(),BP7)</f>
        <v>56.56</v>
      </c>
      <c r="BQ6" s="36">
        <f t="shared" ref="BQ6:BY6" si="8">IF(BQ7="",NA(),BQ7)</f>
        <v>56.36</v>
      </c>
      <c r="BR6" s="36">
        <f t="shared" si="8"/>
        <v>56.42</v>
      </c>
      <c r="BS6" s="36">
        <f t="shared" si="8"/>
        <v>61.02</v>
      </c>
      <c r="BT6" s="36">
        <f t="shared" si="8"/>
        <v>58.85</v>
      </c>
      <c r="BU6" s="36">
        <f t="shared" si="8"/>
        <v>46.48</v>
      </c>
      <c r="BV6" s="36">
        <f t="shared" si="8"/>
        <v>40.6</v>
      </c>
      <c r="BW6" s="36">
        <f t="shared" si="8"/>
        <v>56.04</v>
      </c>
      <c r="BX6" s="36">
        <f t="shared" si="8"/>
        <v>58.52</v>
      </c>
      <c r="BY6" s="36">
        <f t="shared" si="8"/>
        <v>59.22</v>
      </c>
      <c r="BZ6" s="35" t="str">
        <f>IF(BZ7="","",IF(BZ7="-","【-】","【"&amp;SUBSTITUTE(TEXT(BZ7,"#,##0.00"),"-","△")&amp;"】"))</f>
        <v>【54.36】</v>
      </c>
      <c r="CA6" s="36">
        <f>IF(CA7="",NA(),CA7)</f>
        <v>111.7</v>
      </c>
      <c r="CB6" s="36">
        <f t="shared" ref="CB6:CJ6" si="9">IF(CB7="",NA(),CB7)</f>
        <v>112.3</v>
      </c>
      <c r="CC6" s="36">
        <f t="shared" si="9"/>
        <v>111.84</v>
      </c>
      <c r="CD6" s="36">
        <f t="shared" si="9"/>
        <v>103.24</v>
      </c>
      <c r="CE6" s="36">
        <f t="shared" si="9"/>
        <v>107.35</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55.53</v>
      </c>
      <c r="CM6" s="36">
        <f t="shared" ref="CM6:CU6" si="10">IF(CM7="",NA(),CM7)</f>
        <v>53.49</v>
      </c>
      <c r="CN6" s="36">
        <f t="shared" si="10"/>
        <v>52.45</v>
      </c>
      <c r="CO6" s="36">
        <f t="shared" si="10"/>
        <v>56.5</v>
      </c>
      <c r="CP6" s="36">
        <f t="shared" si="10"/>
        <v>51.32</v>
      </c>
      <c r="CQ6" s="36">
        <f t="shared" si="10"/>
        <v>57.43</v>
      </c>
      <c r="CR6" s="36">
        <f t="shared" si="10"/>
        <v>57.29</v>
      </c>
      <c r="CS6" s="36">
        <f t="shared" si="10"/>
        <v>55.9</v>
      </c>
      <c r="CT6" s="36">
        <f t="shared" si="10"/>
        <v>57.3</v>
      </c>
      <c r="CU6" s="36">
        <f t="shared" si="10"/>
        <v>56.76</v>
      </c>
      <c r="CV6" s="35" t="str">
        <f>IF(CV7="","",IF(CV7="-","【-】","【"&amp;SUBSTITUTE(TEXT(CV7,"#,##0.00"),"-","△")&amp;"】"))</f>
        <v>【55.95】</v>
      </c>
      <c r="CW6" s="36">
        <f>IF(CW7="",NA(),CW7)</f>
        <v>75.19</v>
      </c>
      <c r="CX6" s="36">
        <f t="shared" ref="CX6:DF6" si="11">IF(CX7="",NA(),CX7)</f>
        <v>75.19</v>
      </c>
      <c r="CY6" s="36">
        <f t="shared" si="11"/>
        <v>75.19</v>
      </c>
      <c r="CZ6" s="36">
        <f t="shared" si="11"/>
        <v>75.19</v>
      </c>
      <c r="DA6" s="36">
        <f t="shared" si="11"/>
        <v>75</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15.91</v>
      </c>
      <c r="EE6" s="36">
        <f t="shared" ref="EE6:EM6" si="14">IF(EE7="",NA(),EE7)</f>
        <v>3.97</v>
      </c>
      <c r="EF6" s="36">
        <f t="shared" si="14"/>
        <v>1.78</v>
      </c>
      <c r="EG6" s="36">
        <f t="shared" si="14"/>
        <v>0.59</v>
      </c>
      <c r="EH6" s="36">
        <f t="shared" si="14"/>
        <v>0.56999999999999995</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163422</v>
      </c>
      <c r="D7" s="38">
        <v>47</v>
      </c>
      <c r="E7" s="38">
        <v>1</v>
      </c>
      <c r="F7" s="38">
        <v>0</v>
      </c>
      <c r="G7" s="38">
        <v>0</v>
      </c>
      <c r="H7" s="38" t="s">
        <v>96</v>
      </c>
      <c r="I7" s="38" t="s">
        <v>97</v>
      </c>
      <c r="J7" s="38" t="s">
        <v>98</v>
      </c>
      <c r="K7" s="38" t="s">
        <v>99</v>
      </c>
      <c r="L7" s="38" t="s">
        <v>100</v>
      </c>
      <c r="M7" s="38" t="s">
        <v>101</v>
      </c>
      <c r="N7" s="39" t="s">
        <v>102</v>
      </c>
      <c r="O7" s="39" t="s">
        <v>103</v>
      </c>
      <c r="P7" s="39">
        <v>10.36</v>
      </c>
      <c r="Q7" s="39">
        <v>912</v>
      </c>
      <c r="R7" s="39">
        <v>24860</v>
      </c>
      <c r="S7" s="39">
        <v>71.25</v>
      </c>
      <c r="T7" s="39">
        <v>348.91</v>
      </c>
      <c r="U7" s="39">
        <v>2568</v>
      </c>
      <c r="V7" s="39">
        <v>0.76</v>
      </c>
      <c r="W7" s="39">
        <v>3378.95</v>
      </c>
      <c r="X7" s="39">
        <v>65.53</v>
      </c>
      <c r="Y7" s="39">
        <v>65.23</v>
      </c>
      <c r="Z7" s="39">
        <v>66.72</v>
      </c>
      <c r="AA7" s="39">
        <v>67.05</v>
      </c>
      <c r="AB7" s="39">
        <v>64.67</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1120.1199999999999</v>
      </c>
      <c r="BF7" s="39">
        <v>1092.99</v>
      </c>
      <c r="BG7" s="39">
        <v>1061.99</v>
      </c>
      <c r="BH7" s="39">
        <v>931.77</v>
      </c>
      <c r="BI7" s="39">
        <v>962.92</v>
      </c>
      <c r="BJ7" s="39">
        <v>1125.69</v>
      </c>
      <c r="BK7" s="39">
        <v>1134.67</v>
      </c>
      <c r="BL7" s="39">
        <v>1144.79</v>
      </c>
      <c r="BM7" s="39">
        <v>1061.58</v>
      </c>
      <c r="BN7" s="39">
        <v>1007.7</v>
      </c>
      <c r="BO7" s="39">
        <v>1074.1400000000001</v>
      </c>
      <c r="BP7" s="39">
        <v>56.56</v>
      </c>
      <c r="BQ7" s="39">
        <v>56.36</v>
      </c>
      <c r="BR7" s="39">
        <v>56.42</v>
      </c>
      <c r="BS7" s="39">
        <v>61.02</v>
      </c>
      <c r="BT7" s="39">
        <v>58.85</v>
      </c>
      <c r="BU7" s="39">
        <v>46.48</v>
      </c>
      <c r="BV7" s="39">
        <v>40.6</v>
      </c>
      <c r="BW7" s="39">
        <v>56.04</v>
      </c>
      <c r="BX7" s="39">
        <v>58.52</v>
      </c>
      <c r="BY7" s="39">
        <v>59.22</v>
      </c>
      <c r="BZ7" s="39">
        <v>54.36</v>
      </c>
      <c r="CA7" s="39">
        <v>111.7</v>
      </c>
      <c r="CB7" s="39">
        <v>112.3</v>
      </c>
      <c r="CC7" s="39">
        <v>111.84</v>
      </c>
      <c r="CD7" s="39">
        <v>103.24</v>
      </c>
      <c r="CE7" s="39">
        <v>107.35</v>
      </c>
      <c r="CF7" s="39">
        <v>376.61</v>
      </c>
      <c r="CG7" s="39">
        <v>440.03</v>
      </c>
      <c r="CH7" s="39">
        <v>304.35000000000002</v>
      </c>
      <c r="CI7" s="39">
        <v>296.3</v>
      </c>
      <c r="CJ7" s="39">
        <v>292.89999999999998</v>
      </c>
      <c r="CK7" s="39">
        <v>296.39999999999998</v>
      </c>
      <c r="CL7" s="39">
        <v>55.53</v>
      </c>
      <c r="CM7" s="39">
        <v>53.49</v>
      </c>
      <c r="CN7" s="39">
        <v>52.45</v>
      </c>
      <c r="CO7" s="39">
        <v>56.5</v>
      </c>
      <c r="CP7" s="39">
        <v>51.32</v>
      </c>
      <c r="CQ7" s="39">
        <v>57.43</v>
      </c>
      <c r="CR7" s="39">
        <v>57.29</v>
      </c>
      <c r="CS7" s="39">
        <v>55.9</v>
      </c>
      <c r="CT7" s="39">
        <v>57.3</v>
      </c>
      <c r="CU7" s="39">
        <v>56.76</v>
      </c>
      <c r="CV7" s="39">
        <v>55.95</v>
      </c>
      <c r="CW7" s="39">
        <v>75.19</v>
      </c>
      <c r="CX7" s="39">
        <v>75.19</v>
      </c>
      <c r="CY7" s="39">
        <v>75.19</v>
      </c>
      <c r="CZ7" s="39">
        <v>75.19</v>
      </c>
      <c r="DA7" s="39">
        <v>75</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15.91</v>
      </c>
      <c r="EE7" s="39">
        <v>3.97</v>
      </c>
      <c r="EF7" s="39">
        <v>1.78</v>
      </c>
      <c r="EG7" s="39">
        <v>0.59</v>
      </c>
      <c r="EH7" s="39">
        <v>0.56999999999999995</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cp:lastModifiedBy>
  <cp:lastPrinted>2020-01-31T04:59:05Z</cp:lastPrinted>
  <dcterms:created xsi:type="dcterms:W3CDTF">2019-12-05T04:36:43Z</dcterms:created>
  <dcterms:modified xsi:type="dcterms:W3CDTF">2020-01-31T04:59:06Z</dcterms:modified>
  <cp:category/>
</cp:coreProperties>
</file>