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00204005t\Desktop\R1（H30年度分）経営比較分析表（R2.1.17県から照会）\14_入善町\下水道（法非適用）\"/>
    </mc:Choice>
  </mc:AlternateContent>
  <workbookProtection workbookAlgorithmName="SHA-512" workbookHashValue="4usqGLoybH9H0yVVhCMq44cH9vMVilkuwhhQxB8mx9R9I5H7zUis5Xi8hYfPAzRbnhIATz0HDU2VEKDXHqtURg==" workbookSaltValue="gMuL4XQf5fCBAFmaGbFo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<sst xmlns="http://schemas.openxmlformats.org/spreadsheetml/2006/main" count="228" uniqueCount="113">
  <si>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</si>
  <si>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</si>
  <si>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</si>
  <si>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</si>
  <si>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</si>
  <si>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</si>
  <si>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</si>
  <si>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</si>
  <si>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</si>
  <si>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</si>
  <si>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</si>
  <si>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</si>
  <si>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</si>
  <si>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</si>
  <si>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</si>
  <si>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</si>
  <si>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</si>
  <si>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</si>
  <si>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</si>
  <si>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</si>
  <si>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</si>
  <si>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</si>
  <si>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</si>
  <si>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</si>
  <si>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</si>
  <si>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</si>
  <si>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</si>
  <si>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</si>
  <si>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</si>
  <si>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</si>
  <si>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</si>
  <si>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</si>
  <si>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</si>
  <si>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</si>
  <si>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</si>
  <si>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</si>
  <si>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</si>
  <si>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</si>
  <si>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</si>
  <si>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</si>
  <si>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</si>
  <si>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</si>
  <si>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</si>
  <si>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</si>
  <si>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</si>
  <si>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</si>
  <si>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</si>
  <si>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</si>
  <si>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</si>
  <si>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</si>
  <si>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</si>
  <si>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</si>
  <si>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</si>
  <si>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</si>
  <si>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</si>
  <si>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</si>
  <si>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</si>
  <si>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</si>
  <si>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</si>
  <si>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</si>
  <si>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</si>
  <si>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</si>
  <si>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</si>
  <si>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</si>
  <si>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</si>
  <si>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</si>
  <si>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</si>
  <si>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</si>
  <si>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</si>
  <si>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</si>
  <si>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</si>
  <si>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</si>
  <si>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</si>
  <si>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</si>
  <si>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</si>
  <si>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</si>
  <si>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</si>
  <si>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</si>
  <si>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</si>
  <si>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</si>
  <si>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</si>
  <si>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</si>
  <si>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</si>
  <si>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</si>
  <si>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</si>
  <si>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</si>
  <si>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</si>
  <si>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</si>
  <si>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</si>
  <si>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</si>
  <si>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</si>
  <si>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</si>
  <si>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</si>
  <si>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</si>
  <si>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</si>
  <si>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</si>
  <si>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</si>
  <si>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</si>
  <si>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</si>
  <si>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</si>
  <si>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</si>
  <si>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</si>
  <si>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</si>
  <si>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</si>
  <si>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</si>
  <si>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</si>
  <si>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</si>
  <si>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</si>
  <si>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</si>
  <si>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</si>
  <si>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phoneticPr fontId="4"/>
  </si>
  <si>
    <t>①収益的収支比率
　下水道整備に伴う地方債償還金が大きいため、数値は100％未満の状況である。R8年ごろが償還ピークであり、同様の傾向が続く見込である。
④企業債残高対事業規模比率
　料金収入に対して資本費の負担が大きい状態である。H26年度から資本費平準化債を活用し、償還額をコントロールしながら計画的な償還に努める。
⑤経費回収率
　使用料収入は前年度と比較してほぼ横ばいであるが、人口減少に伴う収入減等により経費回収率の悪化が懸念される。
⑥汚水処理原価
　地方債償還額の増加による汚水処理原価の悪化が懸念される。
⑦施設利用率
　人口減少とともに微減傾向にある。
⑧水洗化率
　集合住宅や市街地など比較的人口密度が高いエリアであり、横ばい～微増傾向にある。
　</t>
    <phoneticPr fontId="4"/>
  </si>
  <si>
    <t>　本町の下水道事業は平成13年に供用開始し、18年程度経過している。
■管きょ
　管きょの耐用年数は50～75年程度を見込んでおり、しばらくは老朽化に伴う大規模な更新は見込んでいない。
■処理場施設
　長寿命化計画に基づき、耐用年数を迎えた電気・機械設備を中心に順次行っている。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下水道事業全体の経営改善の取組みとして、将来的な更新コストや維持管理コストの削減を目的として、農業集落排水処理施設を廃止し、公共下水道処理施設に接続する。R2年度の統廃合を目指す。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</si>
</sst>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34-4DCD-819B-8B12D6A579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0.15</c:v>
                </c:pt>
                <c:pt idx="3">
                  <c:v>0.16</c:v>
                </c:pt>
                <c:pt idx="4">
                  <c:v>0.13</c:v>
                </c:pt>
              </c:numCache>
            </c:numRef>
          </c:val>
          <c:smooth val="0"/>
          <c:extLst>
            <c:ext xmlns:c16="http://schemas.microsoft.com/office/drawing/2014/chart" uri="{C3380CC4-5D6E-409C-BE32-E72D297353CC}">
              <c16:uniqueId val="{00000001-4A34-4DCD-819B-8B12D6A579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61.26</c:v>
                </c:pt>
                <c:pt idx="1">
                  <c:v>61.98</c:v>
                </c:pt>
                <c:pt idx="2">
                  <c:v>57.94</c:v>
                </c:pt>
                <c:pt idx="3">
                  <c:v>59.57</c:v>
                </c:pt>
                <c:pt idx="4">
                  <c:v>58</c:v>
                </c:pt>
              </c:numCache>
            </c:numRef>
          </c:val>
          <c:extLst>
            <c:ext xmlns:c16="http://schemas.microsoft.com/office/drawing/2014/chart" uri="{C3380CC4-5D6E-409C-BE32-E72D297353CC}">
              <c16:uniqueId val="{00000000-365B-40A6-9DC6-411D5BB4B0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53.51</c:v>
                </c:pt>
                <c:pt idx="3">
                  <c:v>53.5</c:v>
                </c:pt>
                <c:pt idx="4">
                  <c:v>52.58</c:v>
                </c:pt>
              </c:numCache>
            </c:numRef>
          </c:val>
          <c:smooth val="0"/>
          <c:extLst>
            <c:ext xmlns:c16="http://schemas.microsoft.com/office/drawing/2014/chart" uri="{C3380CC4-5D6E-409C-BE32-E72D297353CC}">
              <c16:uniqueId val="{00000001-365B-40A6-9DC6-411D5BB4B0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81.489999999999995</c:v>
                </c:pt>
                <c:pt idx="1">
                  <c:v>84.97</c:v>
                </c:pt>
                <c:pt idx="2">
                  <c:v>87.29</c:v>
                </c:pt>
                <c:pt idx="3">
                  <c:v>86.17</c:v>
                </c:pt>
                <c:pt idx="4">
                  <c:v>87.22</c:v>
                </c:pt>
              </c:numCache>
            </c:numRef>
          </c:val>
          <c:extLst>
            <c:ext xmlns:c16="http://schemas.microsoft.com/office/drawing/2014/chart" uri="{C3380CC4-5D6E-409C-BE32-E72D297353CC}">
              <c16:uniqueId val="{00000000-8ACA-4191-91DB-86195E51CB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83.91</c:v>
                </c:pt>
                <c:pt idx="3">
                  <c:v>83.51</c:v>
                </c:pt>
                <c:pt idx="4">
                  <c:v>83.02</c:v>
                </c:pt>
              </c:numCache>
            </c:numRef>
          </c:val>
          <c:smooth val="0"/>
          <c:extLst>
            <c:ext xmlns:c16="http://schemas.microsoft.com/office/drawing/2014/chart" uri="{C3380CC4-5D6E-409C-BE32-E72D297353CC}">
              <c16:uniqueId val="{00000001-8ACA-4191-91DB-86195E51CB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78.11</c:v>
                </c:pt>
                <c:pt idx="1">
                  <c:v>77.14</c:v>
                </c:pt>
                <c:pt idx="2">
                  <c:v>74.67</c:v>
                </c:pt>
                <c:pt idx="3">
                  <c:v>83.63</c:v>
                </c:pt>
                <c:pt idx="4">
                  <c:v>72.44</c:v>
                </c:pt>
              </c:numCache>
            </c:numRef>
          </c:val>
          <c:extLst>
            <c:ext xmlns:c16="http://schemas.microsoft.com/office/drawing/2014/chart" uri="{C3380CC4-5D6E-409C-BE32-E72D297353CC}">
              <c16:uniqueId val="{00000000-09D9-4891-B75D-CC4B18BD39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D9-4891-B75D-CC4B18BD39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C9-4A78-BE55-3DDD19EEF5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C9-4A78-BE55-3DDD19EEF5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22-4F22-A260-EC289CA968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22-4F22-A260-EC289CA968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1-4C0A-B12B-64993B2D75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1-4C0A-B12B-64993B2D75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3-42D2-8BAE-E397D1A2DE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3-42D2-8BAE-E397D1A2DE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2072.0300000000002</c:v>
                </c:pt>
                <c:pt idx="1">
                  <c:v>3182.64</c:v>
                </c:pt>
                <c:pt idx="2">
                  <c:v>3154.44</c:v>
                </c:pt>
                <c:pt idx="3">
                  <c:v>3129.19</c:v>
                </c:pt>
                <c:pt idx="4">
                  <c:v>3027.93</c:v>
                </c:pt>
              </c:numCache>
            </c:numRef>
          </c:val>
          <c:extLst>
            <c:ext xmlns:c16="http://schemas.microsoft.com/office/drawing/2014/chart" uri="{C3380CC4-5D6E-409C-BE32-E72D297353CC}">
              <c16:uniqueId val="{00000000-A1AC-4A72-898A-7D32E89055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1111.31</c:v>
                </c:pt>
                <c:pt idx="3">
                  <c:v>966.33</c:v>
                </c:pt>
                <c:pt idx="4">
                  <c:v>958.81</c:v>
                </c:pt>
              </c:numCache>
            </c:numRef>
          </c:val>
          <c:smooth val="0"/>
          <c:extLst>
            <c:ext xmlns:c16="http://schemas.microsoft.com/office/drawing/2014/chart" uri="{C3380CC4-5D6E-409C-BE32-E72D297353CC}">
              <c16:uniqueId val="{00000001-A1AC-4A72-898A-7D32E89055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55.71</c:v>
                </c:pt>
                <c:pt idx="1">
                  <c:v>54.5</c:v>
                </c:pt>
                <c:pt idx="2">
                  <c:v>45.21</c:v>
                </c:pt>
                <c:pt idx="3">
                  <c:v>95.96</c:v>
                </c:pt>
                <c:pt idx="4">
                  <c:v>95.91</c:v>
                </c:pt>
              </c:numCache>
            </c:numRef>
          </c:val>
          <c:extLst>
            <c:ext xmlns:c16="http://schemas.microsoft.com/office/drawing/2014/chart" uri="{C3380CC4-5D6E-409C-BE32-E72D297353CC}">
              <c16:uniqueId val="{00000000-5207-412B-A4FE-8637155DD1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75.540000000000006</c:v>
                </c:pt>
                <c:pt idx="3">
                  <c:v>81.739999999999995</c:v>
                </c:pt>
                <c:pt idx="4">
                  <c:v>82.88</c:v>
                </c:pt>
              </c:numCache>
            </c:numRef>
          </c:val>
          <c:smooth val="0"/>
          <c:extLst>
            <c:ext xmlns:c16="http://schemas.microsoft.com/office/drawing/2014/chart" uri="{C3380CC4-5D6E-409C-BE32-E72D297353CC}">
              <c16:uniqueId val="{00000001-5207-412B-A4FE-8637155DD1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278.38</c:v>
                </c:pt>
                <c:pt idx="1">
                  <c:v>288.36</c:v>
                </c:pt>
                <c:pt idx="2">
                  <c:v>364.53</c:v>
                </c:pt>
                <c:pt idx="3">
                  <c:v>174.22</c:v>
                </c:pt>
                <c:pt idx="4">
                  <c:v>177.45</c:v>
                </c:pt>
              </c:numCache>
            </c:numRef>
          </c:val>
          <c:extLst>
            <c:ext xmlns:c16="http://schemas.microsoft.com/office/drawing/2014/chart" uri="{C3380CC4-5D6E-409C-BE32-E72D297353CC}">
              <c16:uniqueId val="{00000000-122A-48CE-A142-1CF045EE29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207.96</c:v>
                </c:pt>
                <c:pt idx="3">
                  <c:v>194.31</c:v>
                </c:pt>
                <c:pt idx="4">
                  <c:v>190.99</c:v>
                </c:pt>
              </c:numCache>
            </c:numRef>
          </c:val>
          <c:smooth val="0"/>
          <c:extLst>
            <c:ext xmlns:c16="http://schemas.microsoft.com/office/drawing/2014/chart" uri="{C3380CC4-5D6E-409C-BE32-E72D297353CC}">
              <c16:uniqueId val="{00000001-122A-48CE-A142-1CF045EE29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入善町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24860</v>
      </c>
      <c r="AM8" s="50"/>
      <c r="AN8" s="50"/>
      <c r="AO8" s="50"/>
      <c r="AP8" s="50"/>
      <c r="AQ8" s="50"/>
      <c r="AR8" s="50"/>
      <c r="AS8" s="50"/>
      <c r="AT8" s="45">
        <f>データ!T6</f>
        <v>71.25</v>
      </c>
      <c r="AU8" s="45"/>
      <c r="AV8" s="45"/>
      <c r="AW8" s="45"/>
      <c r="AX8" s="45"/>
      <c r="AY8" s="45"/>
      <c r="AZ8" s="45"/>
      <c r="BA8" s="45"/>
      <c r="BB8" s="45">
        <f>データ!U6</f>
        <v>348.91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24.15</v>
      </c>
      <c r="Q10" s="45"/>
      <c r="R10" s="45"/>
      <c r="S10" s="45"/>
      <c r="T10" s="45"/>
      <c r="U10" s="45"/>
      <c r="V10" s="45"/>
      <c r="W10" s="45">
        <f>データ!Q6</f>
        <v>85</v>
      </c>
      <c r="X10" s="45"/>
      <c r="Y10" s="45"/>
      <c r="Z10" s="45"/>
      <c r="AA10" s="45"/>
      <c r="AB10" s="45"/>
      <c r="AC10" s="45"/>
      <c r="AD10" s="50">
        <f>データ!R6</f>
        <v>3672</v>
      </c>
      <c r="AE10" s="50"/>
      <c r="AF10" s="50"/>
      <c r="AG10" s="50"/>
      <c r="AH10" s="50"/>
      <c r="AI10" s="50"/>
      <c r="AJ10" s="50"/>
      <c r="AK10" s="2"/>
      <c r="AL10" s="50">
        <f>データ!V6</f>
        <v>5988</v>
      </c>
      <c r="AM10" s="50"/>
      <c r="AN10" s="50"/>
      <c r="AO10" s="50"/>
      <c r="AP10" s="50"/>
      <c r="AQ10" s="50"/>
      <c r="AR10" s="50"/>
      <c r="AS10" s="50"/>
      <c r="AT10" s="45">
        <f>データ!W6</f>
        <v>1.73</v>
      </c>
      <c r="AU10" s="45"/>
      <c r="AV10" s="45"/>
      <c r="AW10" s="45"/>
      <c r="AX10" s="45"/>
      <c r="AY10" s="45"/>
      <c r="AZ10" s="45"/>
      <c r="BA10" s="45"/>
      <c r="BB10" s="45">
        <f>データ!X6</f>
        <v>3461.27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gYVo/0Vqju+Qhwi5LlreFe0oLHSATmU8BS5Sf/pckm8bTIuG88OpegYWqPRbz5ZFoAilhEdo7bA03fg1XE8M7g==" saltValue="SeTvjvK5/hO0uYnruQ0P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163422</v>
      </c>
      <c r="D6" s="33">
        <f t="shared" si="3"/>
        <v>47</v>
      </c>
      <c r="E6" s="33">
        <f t="shared" si="3"/>
        <v>17</v>
      </c>
      <c r="F6" s="33">
        <f t="shared" si="3"/>
        <v>1</v>
      </c>
      <c r="G6" s="33">
        <f t="shared" si="3"/>
        <v>0</v>
      </c>
      <c r="H6" s="33" t="str">
        <f t="shared" si="3"/>
        <v>富山県　入善町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24.15</v>
      </c>
      <c r="Q6" s="34">
        <f t="shared" si="3"/>
        <v>85</v>
      </c>
      <c r="R6" s="34">
        <f t="shared" si="3"/>
        <v>3672</v>
      </c>
      <c r="S6" s="34">
        <f t="shared" si="3"/>
        <v>24860</v>
      </c>
      <c r="T6" s="34">
        <f t="shared" si="3"/>
        <v>71.25</v>
      </c>
      <c r="U6" s="34">
        <f t="shared" si="3"/>
        <v>348.91</v>
      </c>
      <c r="V6" s="34">
        <f t="shared" si="3"/>
        <v>5988</v>
      </c>
      <c r="W6" s="34">
        <f t="shared" si="3"/>
        <v>1.73</v>
      </c>
      <c r="X6" s="34">
        <f t="shared" si="3"/>
        <v>3461.27</v>
      </c>
      <c r="Y6" s="35">
        <f>IF(Y7="",NA(),Y7)</f>
        <v>78.11</v>
      </c>
      <c r="Z6" s="35">
        <f t="shared" ref="Z6:AH6" si="4">IF(Z7="",NA(),Z7)</f>
        <v>77.14</v>
      </c>
      <c r="AA6" s="35">
        <f t="shared" si="4"/>
        <v>74.67</v>
      </c>
      <c r="AB6" s="35">
        <f t="shared" si="4"/>
        <v>83.63</v>
      </c>
      <c r="AC6" s="35">
        <f t="shared" si="4"/>
        <v>72.44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2072.0300000000002</v>
      </c>
      <c r="BG6" s="35">
        <f t="shared" ref="BG6:BO6" si="7">IF(BG7="",NA(),BG7)</f>
        <v>3182.64</v>
      </c>
      <c r="BH6" s="35">
        <f t="shared" si="7"/>
        <v>3154.44</v>
      </c>
      <c r="BI6" s="35">
        <f t="shared" si="7"/>
        <v>3129.19</v>
      </c>
      <c r="BJ6" s="35">
        <f t="shared" si="7"/>
        <v>3027.93</v>
      </c>
      <c r="BK6" s="35">
        <f t="shared" si="7"/>
        <v>1315.67</v>
      </c>
      <c r="BL6" s="35">
        <f t="shared" si="7"/>
        <v>1240.1600000000001</v>
      </c>
      <c r="BM6" s="35">
        <f t="shared" si="7"/>
        <v>1111.31</v>
      </c>
      <c r="BN6" s="35">
        <f t="shared" si="7"/>
        <v>966.33</v>
      </c>
      <c r="BO6" s="35">
        <f t="shared" si="7"/>
        <v>958.81</v>
      </c>
      <c r="BP6" s="34" t="str">
        <f>IF(BP7="","",IF(BP7="-","【-】","【"&amp;SUBSTITUTE(TEXT(BP7,"#,##0.00"),"-","△")&amp;"】"))</f>
        <v>【682.78】</v>
      </c>
      <c r="BQ6" s="35">
        <f>IF(BQ7="",NA(),BQ7)</f>
        <v>55.71</v>
      </c>
      <c r="BR6" s="35">
        <f t="shared" ref="BR6:BZ6" si="8">IF(BR7="",NA(),BR7)</f>
        <v>54.5</v>
      </c>
      <c r="BS6" s="35">
        <f t="shared" si="8"/>
        <v>45.21</v>
      </c>
      <c r="BT6" s="35">
        <f t="shared" si="8"/>
        <v>95.96</v>
      </c>
      <c r="BU6" s="35">
        <f t="shared" si="8"/>
        <v>95.91</v>
      </c>
      <c r="BV6" s="35">
        <f t="shared" si="8"/>
        <v>60.78</v>
      </c>
      <c r="BW6" s="35">
        <f t="shared" si="8"/>
        <v>60.17</v>
      </c>
      <c r="BX6" s="35">
        <f t="shared" si="8"/>
        <v>75.540000000000006</v>
      </c>
      <c r="BY6" s="35">
        <f t="shared" si="8"/>
        <v>81.739999999999995</v>
      </c>
      <c r="BZ6" s="35">
        <f t="shared" si="8"/>
        <v>82.88</v>
      </c>
      <c r="CA6" s="34" t="str">
        <f>IF(CA7="","",IF(CA7="-","【-】","【"&amp;SUBSTITUTE(TEXT(CA7,"#,##0.00"),"-","△")&amp;"】"))</f>
        <v>【100.91】</v>
      </c>
      <c r="CB6" s="35">
        <f>IF(CB7="",NA(),CB7)</f>
        <v>278.38</v>
      </c>
      <c r="CC6" s="35">
        <f t="shared" ref="CC6:CK6" si="9">IF(CC7="",NA(),CC7)</f>
        <v>288.36</v>
      </c>
      <c r="CD6" s="35">
        <f t="shared" si="9"/>
        <v>364.53</v>
      </c>
      <c r="CE6" s="35">
        <f t="shared" si="9"/>
        <v>174.22</v>
      </c>
      <c r="CF6" s="35">
        <f t="shared" si="9"/>
        <v>177.45</v>
      </c>
      <c r="CG6" s="35">
        <f t="shared" si="9"/>
        <v>276.26</v>
      </c>
      <c r="CH6" s="35">
        <f t="shared" si="9"/>
        <v>281.52999999999997</v>
      </c>
      <c r="CI6" s="35">
        <f t="shared" si="9"/>
        <v>207.96</v>
      </c>
      <c r="CJ6" s="35">
        <f t="shared" si="9"/>
        <v>194.31</v>
      </c>
      <c r="CK6" s="35">
        <f t="shared" si="9"/>
        <v>190.99</v>
      </c>
      <c r="CL6" s="34" t="str">
        <f>IF(CL7="","",IF(CL7="-","【-】","【"&amp;SUBSTITUTE(TEXT(CL7,"#,##0.00"),"-","△")&amp;"】"))</f>
        <v>【136.86】</v>
      </c>
      <c r="CM6" s="35">
        <f>IF(CM7="",NA(),CM7)</f>
        <v>61.26</v>
      </c>
      <c r="CN6" s="35">
        <f t="shared" ref="CN6:CV6" si="10">IF(CN7="",NA(),CN7)</f>
        <v>61.98</v>
      </c>
      <c r="CO6" s="35">
        <f t="shared" si="10"/>
        <v>57.94</v>
      </c>
      <c r="CP6" s="35">
        <f t="shared" si="10"/>
        <v>59.57</v>
      </c>
      <c r="CQ6" s="35">
        <f t="shared" si="10"/>
        <v>58</v>
      </c>
      <c r="CR6" s="35">
        <f t="shared" si="10"/>
        <v>41.63</v>
      </c>
      <c r="CS6" s="35">
        <f t="shared" si="10"/>
        <v>44.89</v>
      </c>
      <c r="CT6" s="35">
        <f t="shared" si="10"/>
        <v>53.51</v>
      </c>
      <c r="CU6" s="35">
        <f t="shared" si="10"/>
        <v>53.5</v>
      </c>
      <c r="CV6" s="35">
        <f t="shared" si="10"/>
        <v>52.58</v>
      </c>
      <c r="CW6" s="34" t="str">
        <f>IF(CW7="","",IF(CW7="-","【-】","【"&amp;SUBSTITUTE(TEXT(CW7,"#,##0.00"),"-","△")&amp;"】"))</f>
        <v>【58.98】</v>
      </c>
      <c r="CX6" s="35">
        <f>IF(CX7="",NA(),CX7)</f>
        <v>81.489999999999995</v>
      </c>
      <c r="CY6" s="35">
        <f t="shared" ref="CY6:DG6" si="11">IF(CY7="",NA(),CY7)</f>
        <v>84.97</v>
      </c>
      <c r="CZ6" s="35">
        <f t="shared" si="11"/>
        <v>87.29</v>
      </c>
      <c r="DA6" s="35">
        <f t="shared" si="11"/>
        <v>86.17</v>
      </c>
      <c r="DB6" s="35">
        <f t="shared" si="11"/>
        <v>87.22</v>
      </c>
      <c r="DC6" s="35">
        <f t="shared" si="11"/>
        <v>66.33</v>
      </c>
      <c r="DD6" s="35">
        <f t="shared" si="11"/>
        <v>64.89</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0.15</v>
      </c>
      <c r="EM6" s="35">
        <f t="shared" si="14"/>
        <v>0.16</v>
      </c>
      <c r="EN6" s="35">
        <f t="shared" si="14"/>
        <v>0.13</v>
      </c>
      <c r="EO6" s="34" t="str">
        <f>IF(EO7="","",IF(EO7="-","【-】","【"&amp;SUBSTITUTE(TEXT(EO7,"#,##0.00"),"-","△")&amp;"】"))</f>
        <v>【0.23】</v>
      </c>
    </row>
    <row r="7" spans="1:145" s="36" customFormat="1" x14ac:dyDescent="0.15">
      <c r="A7" s="28"/>
      <c r="B7" s="37">
        <v>2018</v>
      </c>
      <c r="C7" s="37">
        <v>163422</v>
      </c>
      <c r="D7" s="37">
        <v>47</v>
      </c>
      <c r="E7" s="37">
        <v>17</v>
      </c>
      <c r="F7" s="37">
        <v>1</v>
      </c>
      <c r="G7" s="37">
        <v>0</v>
      </c>
      <c r="H7" s="37" t="s">
        <v>97</v>
      </c>
      <c r="I7" s="37" t="s">
        <v>98</v>
      </c>
      <c r="J7" s="37" t="s">
        <v>99</v>
      </c>
      <c r="K7" s="37" t="s">
        <v>100</v>
      </c>
      <c r="L7" s="37" t="s">
        <v>101</v>
      </c>
      <c r="M7" s="37" t="s">
        <v>102</v>
      </c>
      <c r="N7" s="38" t="s">
        <v>103</v>
      </c>
      <c r="O7" s="38" t="s">
        <v>104</v>
      </c>
      <c r="P7" s="38">
        <v>24.15</v>
      </c>
      <c r="Q7" s="38">
        <v>85</v>
      </c>
      <c r="R7" s="38">
        <v>3672</v>
      </c>
      <c r="S7" s="38">
        <v>24860</v>
      </c>
      <c r="T7" s="38">
        <v>71.25</v>
      </c>
      <c r="U7" s="38">
        <v>348.91</v>
      </c>
      <c r="V7" s="38">
        <v>5988</v>
      </c>
      <c r="W7" s="38">
        <v>1.73</v>
      </c>
      <c r="X7" s="38">
        <v>3461.27</v>
      </c>
      <c r="Y7" s="38">
        <v>78.11</v>
      </c>
      <c r="Z7" s="38">
        <v>77.14</v>
      </c>
      <c r="AA7" s="38">
        <v>74.67</v>
      </c>
      <c r="AB7" s="38">
        <v>83.63</v>
      </c>
      <c r="AC7" s="38">
        <v>72.44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2072.0300000000002</v>
      </c>
      <c r="BG7" s="38">
        <v>3182.64</v>
      </c>
      <c r="BH7" s="38">
        <v>3154.44</v>
      </c>
      <c r="BI7" s="38">
        <v>3129.19</v>
      </c>
      <c r="BJ7" s="38">
        <v>3027.93</v>
      </c>
      <c r="BK7" s="38">
        <v>1315.67</v>
      </c>
      <c r="BL7" s="38">
        <v>1240.1600000000001</v>
      </c>
      <c r="BM7" s="38">
        <v>1111.31</v>
      </c>
      <c r="BN7" s="38">
        <v>966.33</v>
      </c>
      <c r="BO7" s="38">
        <v>958.81</v>
      </c>
      <c r="BP7" s="38">
        <v>682.78</v>
      </c>
      <c r="BQ7" s="38">
        <v>55.71</v>
      </c>
      <c r="BR7" s="38">
        <v>54.5</v>
      </c>
      <c r="BS7" s="38">
        <v>45.21</v>
      </c>
      <c r="BT7" s="38">
        <v>95.96</v>
      </c>
      <c r="BU7" s="38">
        <v>95.91</v>
      </c>
      <c r="BV7" s="38">
        <v>60.78</v>
      </c>
      <c r="BW7" s="38">
        <v>60.17</v>
      </c>
      <c r="BX7" s="38">
        <v>75.540000000000006</v>
      </c>
      <c r="BY7" s="38">
        <v>81.739999999999995</v>
      </c>
      <c r="BZ7" s="38">
        <v>82.88</v>
      </c>
      <c r="CA7" s="38">
        <v>100.91</v>
      </c>
      <c r="CB7" s="38">
        <v>278.38</v>
      </c>
      <c r="CC7" s="38">
        <v>288.36</v>
      </c>
      <c r="CD7" s="38">
        <v>364.53</v>
      </c>
      <c r="CE7" s="38">
        <v>174.22</v>
      </c>
      <c r="CF7" s="38">
        <v>177.45</v>
      </c>
      <c r="CG7" s="38">
        <v>276.26</v>
      </c>
      <c r="CH7" s="38">
        <v>281.52999999999997</v>
      </c>
      <c r="CI7" s="38">
        <v>207.96</v>
      </c>
      <c r="CJ7" s="38">
        <v>194.31</v>
      </c>
      <c r="CK7" s="38">
        <v>190.99</v>
      </c>
      <c r="CL7" s="38">
        <v>136.86000000000001</v>
      </c>
      <c r="CM7" s="38">
        <v>61.26</v>
      </c>
      <c r="CN7" s="38">
        <v>61.98</v>
      </c>
      <c r="CO7" s="38">
        <v>57.94</v>
      </c>
      <c r="CP7" s="38">
        <v>59.57</v>
      </c>
      <c r="CQ7" s="38">
        <v>58</v>
      </c>
      <c r="CR7" s="38">
        <v>41.63</v>
      </c>
      <c r="CS7" s="38">
        <v>44.89</v>
      </c>
      <c r="CT7" s="38">
        <v>53.51</v>
      </c>
      <c r="CU7" s="38">
        <v>53.5</v>
      </c>
      <c r="CV7" s="38">
        <v>52.58</v>
      </c>
      <c r="CW7" s="38">
        <v>58.98</v>
      </c>
      <c r="CX7" s="38">
        <v>81.489999999999995</v>
      </c>
      <c r="CY7" s="38">
        <v>84.97</v>
      </c>
      <c r="CZ7" s="38">
        <v>87.29</v>
      </c>
      <c r="DA7" s="38">
        <v>86.17</v>
      </c>
      <c r="DB7" s="38">
        <v>87.22</v>
      </c>
      <c r="DC7" s="38">
        <v>66.33</v>
      </c>
      <c r="DD7" s="38">
        <v>64.89</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p:lastModifiedBy>
  <dcterms:created xsi:type="dcterms:W3CDTF">2019-12-05T05:04:02Z</dcterms:created>
  <dcterms:modified xsi:type="dcterms:W3CDTF">2020-02-02T23:51:43Z</dcterms:modified>
  <cp:category/>
</cp:coreProperties>
</file>