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sahi\Desktop\"/>
    </mc:Choice>
  </mc:AlternateContent>
  <workbookProtection workbookAlgorithmName="SHA-512" workbookHashValue="e2nupeVtef5nDo5JjN8xxBbDOaebF3C35mT8Bf4qCYlyOsK7KJdjuwD7F2CqeCDUnHUSx+dR0eOLqEZruAG+Zg==" workbookSaltValue="wr1T8sAnQ4Q953q1GP/y6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<sst xmlns="http://schemas.openxmlformats.org/spreadsheetml/2006/main" count="228" uniqueCount="113">
  <si>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</si>
  <si>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</si>
  <si>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</si>
  <si>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</si>
  <si>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</si>
  <si>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</si>
  <si>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</si>
  <si>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</si>
  <si>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</si>
  <si>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</si>
  <si>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</si>
  <si>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</si>
  <si>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</si>
  <si>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</si>
  <si>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</si>
  <si>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</si>
  <si>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</si>
  <si>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</si>
  <si>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</si>
  <si>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</si>
  <si>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</si>
  <si>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</si>
  <si>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</si>
  <si>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</si>
  <si>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</si>
  <si>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</si>
  <si>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</si>
  <si>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</si>
  <si>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</si>
  <si>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</si>
  <si>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</si>
  <si>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</si>
  <si>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</si>
  <si>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</si>
  <si>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</si>
  <si>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</si>
  <si>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</si>
  <si>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</si>
  <si>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</si>
  <si>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</si>
  <si>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</si>
  <si>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</si>
  <si>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</si>
  <si>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</si>
  <si>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</si>
  <si>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</si>
  <si>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</si>
  <si>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</si>
  <si>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</si>
  <si>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</si>
  <si>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</si>
  <si>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</si>
  <si>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</si>
  <si>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</si>
  <si>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</si>
  <si>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</si>
  <si>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</si>
  <si>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</si>
  <si>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</si>
  <si>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</si>
  <si>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</si>
  <si>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</si>
  <si>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</si>
  <si>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</si>
  <si>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</si>
  <si>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</si>
  <si>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</si>
  <si>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</si>
  <si>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</si>
  <si>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</si>
  <si>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</si>
  <si>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</si>
  <si>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</si>
  <si>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</si>
  <si>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</si>
  <si>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</si>
  <si>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</si>
  <si>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</si>
  <si>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</si>
  <si>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</si>
  <si>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</si>
  <si>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</si>
  <si>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</si>
  <si>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</si>
  <si>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</si>
  <si>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</si>
  <si>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</si>
  <si>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</si>
  <si>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</si>
  <si>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</si>
  <si>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</si>
  <si>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</si>
  <si>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</si>
  <si>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</si>
  <si>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</si>
  <si>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</si>
  <si>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</si>
  <si>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朝日町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</si>
  <si>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</si>
  <si>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</si>
  <si>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</si>
  <si>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</si>
  <si>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</si>
  <si>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</si>
  <si>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</si>
  <si>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</si>
  <si>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</si>
  <si>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</si>
  <si>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</si>
  <si>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</si>
  <si>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管渠整備は平成９年度から開始しており、概ね計画区域の整備は完了しているが、まだ経過年数が短いため老朽化対策の必要はない。
　終末処理場については、平成１３年度から供用を開始しており、年数的には更新時期を迎えつつあるものの、今のところ著しい老朽化には至っていない。</t>
    <rPh sb="1" eb="3">
      <t>カンキョ</t>
    </rPh>
    <rPh sb="3" eb="5">
      <t>セイビ</t>
    </rPh>
    <rPh sb="6" eb="8">
      <t>ヘイセイ</t>
    </rPh>
    <rPh sb="9" eb="10">
      <t>ネン</t>
    </rPh>
    <rPh sb="10" eb="11">
      <t>ド</t>
    </rPh>
    <rPh sb="13" eb="15">
      <t>カイシ</t>
    </rPh>
    <rPh sb="20" eb="21">
      <t>オオム</t>
    </rPh>
    <rPh sb="22" eb="24">
      <t>ケイカク</t>
    </rPh>
    <rPh sb="24" eb="26">
      <t>クイキ</t>
    </rPh>
    <rPh sb="27" eb="29">
      <t>セイビ</t>
    </rPh>
    <rPh sb="30" eb="32">
      <t>カンリョウ</t>
    </rPh>
    <rPh sb="40" eb="42">
      <t>ケイカ</t>
    </rPh>
    <rPh sb="42" eb="44">
      <t>ネンスウ</t>
    </rPh>
    <rPh sb="45" eb="46">
      <t>ミジカ</t>
    </rPh>
    <rPh sb="49" eb="52">
      <t>ロウキュウカ</t>
    </rPh>
    <rPh sb="52" eb="54">
      <t>タイサク</t>
    </rPh>
    <rPh sb="55" eb="57">
      <t>ヒツヨウ</t>
    </rPh>
    <rPh sb="63" eb="65">
      <t>シュウマツ</t>
    </rPh>
    <rPh sb="65" eb="68">
      <t>ショリジョウ</t>
    </rPh>
    <rPh sb="74" eb="76">
      <t>ヘイセイ</t>
    </rPh>
    <rPh sb="78" eb="79">
      <t>ネン</t>
    </rPh>
    <rPh sb="79" eb="80">
      <t>ド</t>
    </rPh>
    <rPh sb="82" eb="84">
      <t>キョウヨウ</t>
    </rPh>
    <rPh sb="85" eb="87">
      <t>カイシ</t>
    </rPh>
    <rPh sb="92" eb="95">
      <t>ネンスウテキ</t>
    </rPh>
    <rPh sb="97" eb="99">
      <t>コウシン</t>
    </rPh>
    <rPh sb="99" eb="101">
      <t>ジキ</t>
    </rPh>
    <rPh sb="102" eb="103">
      <t>ムカ</t>
    </rPh>
    <rPh sb="112" eb="113">
      <t>イマ</t>
    </rPh>
    <rPh sb="117" eb="118">
      <t>イチジル</t>
    </rPh>
    <rPh sb="120" eb="123">
      <t>ロウキュウカ</t>
    </rPh>
    <rPh sb="125" eb="126">
      <t>イタ</t>
    </rPh>
    <phoneticPr fontId="4"/>
  </si>
  <si>
    <t>　概ね管渠整備が完了していることや終末処理場における流入汚水量の推移、人口減少を考えると、今後、終末処理場の建設計画について４系統から２系統へ施設規模の縮小など見直しを検討し、建設事業費の削減に努めたい。
　施設の老朽化対策として、管渠については毎年ブロック単位で管渠内の状況のカメラ調査を行っており、現状においては異常箇所は見受けられず、また経過年数的にも耐用年数には至っていない。終末処理場については、耐用年数を迎えている設備も見受けられるので、今後、ストックマネジメント計画並びに経営戦略を策定し、長寿命化対策とともにＩＣの平準化やＬＣＣの削減に取り組みたい。
　いずれにしても、今後も使用料金の収入率向上に努めるとともに処理費用の抑制に努めたい。</t>
    <rPh sb="1" eb="2">
      <t>オオム</t>
    </rPh>
    <rPh sb="3" eb="5">
      <t>カンキョ</t>
    </rPh>
    <rPh sb="5" eb="7">
      <t>セイビ</t>
    </rPh>
    <rPh sb="8" eb="10">
      <t>カンリョウ</t>
    </rPh>
    <rPh sb="17" eb="19">
      <t>シュウマツ</t>
    </rPh>
    <rPh sb="19" eb="22">
      <t>ショリジョウ</t>
    </rPh>
    <rPh sb="26" eb="28">
      <t>リュウニュウ</t>
    </rPh>
    <rPh sb="28" eb="30">
      <t>オスイ</t>
    </rPh>
    <rPh sb="30" eb="31">
      <t>リョウ</t>
    </rPh>
    <rPh sb="32" eb="34">
      <t>スイイ</t>
    </rPh>
    <rPh sb="35" eb="37">
      <t>ジンコウ</t>
    </rPh>
    <rPh sb="37" eb="39">
      <t>ゲンショウ</t>
    </rPh>
    <rPh sb="40" eb="41">
      <t>カンガ</t>
    </rPh>
    <rPh sb="45" eb="47">
      <t>コンゴ</t>
    </rPh>
    <rPh sb="48" eb="50">
      <t>シュウマツ</t>
    </rPh>
    <rPh sb="50" eb="53">
      <t>ショリジョウ</t>
    </rPh>
    <rPh sb="54" eb="56">
      <t>ケンセツ</t>
    </rPh>
    <rPh sb="56" eb="58">
      <t>ケイカク</t>
    </rPh>
    <rPh sb="63" eb="65">
      <t>ケイトウ</t>
    </rPh>
    <rPh sb="68" eb="70">
      <t>ケイトウ</t>
    </rPh>
    <rPh sb="71" eb="73">
      <t>シセツ</t>
    </rPh>
    <rPh sb="73" eb="75">
      <t>キボ</t>
    </rPh>
    <rPh sb="76" eb="78">
      <t>シュクショウ</t>
    </rPh>
    <rPh sb="80" eb="82">
      <t>ミナオ</t>
    </rPh>
    <rPh sb="84" eb="86">
      <t>ケントウ</t>
    </rPh>
    <rPh sb="88" eb="90">
      <t>ケンセツ</t>
    </rPh>
    <rPh sb="90" eb="92">
      <t>ジギョウ</t>
    </rPh>
    <rPh sb="92" eb="93">
      <t>ヒ</t>
    </rPh>
    <rPh sb="94" eb="96">
      <t>サクゲン</t>
    </rPh>
    <rPh sb="97" eb="98">
      <t>ツト</t>
    </rPh>
    <rPh sb="104" eb="106">
      <t>シセツ</t>
    </rPh>
    <rPh sb="107" eb="110">
      <t>ロウキュウカ</t>
    </rPh>
    <rPh sb="110" eb="112">
      <t>タイサク</t>
    </rPh>
    <rPh sb="116" eb="118">
      <t>カンキョ</t>
    </rPh>
    <rPh sb="123" eb="125">
      <t>マイトシ</t>
    </rPh>
    <rPh sb="129" eb="131">
      <t>タンイ</t>
    </rPh>
    <rPh sb="132" eb="134">
      <t>カンキョ</t>
    </rPh>
    <rPh sb="134" eb="135">
      <t>ナイ</t>
    </rPh>
    <rPh sb="136" eb="138">
      <t>ジョウキョウ</t>
    </rPh>
    <rPh sb="142" eb="144">
      <t>チョウサ</t>
    </rPh>
    <rPh sb="145" eb="146">
      <t>オコナ</t>
    </rPh>
    <rPh sb="151" eb="153">
      <t>ゲンジョウ</t>
    </rPh>
    <rPh sb="158" eb="160">
      <t>イジョウ</t>
    </rPh>
    <rPh sb="160" eb="162">
      <t>カショ</t>
    </rPh>
    <rPh sb="163" eb="165">
      <t>ミウ</t>
    </rPh>
    <rPh sb="172" eb="174">
      <t>ケイカ</t>
    </rPh>
    <rPh sb="174" eb="177">
      <t>ネンスウテキ</t>
    </rPh>
    <rPh sb="179" eb="181">
      <t>タイヨウ</t>
    </rPh>
    <rPh sb="181" eb="183">
      <t>ネンスウ</t>
    </rPh>
    <rPh sb="185" eb="186">
      <t>イタ</t>
    </rPh>
    <rPh sb="192" eb="194">
      <t>シュウマツ</t>
    </rPh>
    <rPh sb="194" eb="197">
      <t>ショリジョウ</t>
    </rPh>
    <rPh sb="203" eb="205">
      <t>タイヨウ</t>
    </rPh>
    <rPh sb="205" eb="207">
      <t>ネンスウ</t>
    </rPh>
    <rPh sb="208" eb="209">
      <t>ムカ</t>
    </rPh>
    <rPh sb="213" eb="215">
      <t>セツビ</t>
    </rPh>
    <rPh sb="216" eb="218">
      <t>ミウ</t>
    </rPh>
    <rPh sb="225" eb="227">
      <t>コンゴ</t>
    </rPh>
    <rPh sb="238" eb="240">
      <t>ケイカク</t>
    </rPh>
    <rPh sb="240" eb="241">
      <t>ナラ</t>
    </rPh>
    <rPh sb="243" eb="245">
      <t>ケイエイ</t>
    </rPh>
    <rPh sb="245" eb="247">
      <t>センリャク</t>
    </rPh>
    <rPh sb="248" eb="250">
      <t>サクテイ</t>
    </rPh>
    <rPh sb="252" eb="253">
      <t>チョウ</t>
    </rPh>
    <rPh sb="253" eb="256">
      <t>ジュミョウカ</t>
    </rPh>
    <rPh sb="256" eb="258">
      <t>タイサク</t>
    </rPh>
    <rPh sb="265" eb="268">
      <t>ヘイジュンカ</t>
    </rPh>
    <rPh sb="273" eb="275">
      <t>サクゲン</t>
    </rPh>
    <rPh sb="276" eb="277">
      <t>ト</t>
    </rPh>
    <rPh sb="278" eb="279">
      <t>ク</t>
    </rPh>
    <rPh sb="293" eb="295">
      <t>コンゴ</t>
    </rPh>
    <rPh sb="296" eb="299">
      <t>シヨウリョウ</t>
    </rPh>
    <rPh sb="299" eb="300">
      <t>キン</t>
    </rPh>
    <rPh sb="301" eb="303">
      <t>シュウニュウ</t>
    </rPh>
    <rPh sb="303" eb="304">
      <t>リツ</t>
    </rPh>
    <rPh sb="304" eb="306">
      <t>コウジョウ</t>
    </rPh>
    <rPh sb="307" eb="308">
      <t>ツト</t>
    </rPh>
    <rPh sb="314" eb="316">
      <t>ショリ</t>
    </rPh>
    <rPh sb="316" eb="318">
      <t>ヒヨウ</t>
    </rPh>
    <rPh sb="319" eb="321">
      <t>ヨクセイ</t>
    </rPh>
    <rPh sb="322" eb="323">
      <t>ツト</t>
    </rPh>
    <phoneticPr fontId="4"/>
  </si>
  <si>
    <t>　下水道の整備率は９４％で計画をほぼ達成しているが、接続人口は人口減少の影響から減少しており、使用料の伸びが鈍化している。普及率は現段階では低いながら、汚水処理原価の抑制努力により経費回収率が安定している。　
　水洗化率、施設利用率は、下水道への接続件数は年々増えているものの、人口減少による影響もあり、年々数値は上がると思うが、施設の経年劣化に伴い汚水処理原価の上昇を懸念している。
　企業債残高は償還により減少しているが、営業収益の伸びの鈍化により、今後も比率は緩やかに減少すると考えている。</t>
    <rPh sb="1" eb="4">
      <t>ゲスイドウ</t>
    </rPh>
    <rPh sb="5" eb="7">
      <t>セイビ</t>
    </rPh>
    <rPh sb="7" eb="8">
      <t>リツ</t>
    </rPh>
    <rPh sb="13" eb="15">
      <t>ケイカク</t>
    </rPh>
    <rPh sb="18" eb="20">
      <t>タッセイ</t>
    </rPh>
    <rPh sb="26" eb="28">
      <t>セツゾク</t>
    </rPh>
    <rPh sb="28" eb="30">
      <t>ジンコウ</t>
    </rPh>
    <rPh sb="36" eb="38">
      <t>エイキョウ</t>
    </rPh>
    <rPh sb="40" eb="42">
      <t>ゲンショウ</t>
    </rPh>
    <rPh sb="47" eb="50">
      <t>シヨウリョウ</t>
    </rPh>
    <rPh sb="51" eb="52">
      <t>ノ</t>
    </rPh>
    <rPh sb="54" eb="56">
      <t>ドンカ</t>
    </rPh>
    <rPh sb="61" eb="63">
      <t>フキュウ</t>
    </rPh>
    <rPh sb="63" eb="64">
      <t>リツ</t>
    </rPh>
    <rPh sb="65" eb="68">
      <t>ゲンダンカイ</t>
    </rPh>
    <rPh sb="70" eb="71">
      <t>ヒク</t>
    </rPh>
    <rPh sb="76" eb="78">
      <t>オスイ</t>
    </rPh>
    <rPh sb="78" eb="80">
      <t>ショリ</t>
    </rPh>
    <rPh sb="80" eb="82">
      <t>ゲンカ</t>
    </rPh>
    <rPh sb="83" eb="85">
      <t>ヨクセイ</t>
    </rPh>
    <rPh sb="85" eb="87">
      <t>ドリョク</t>
    </rPh>
    <rPh sb="90" eb="92">
      <t>ケイヒ</t>
    </rPh>
    <rPh sb="92" eb="94">
      <t>カイシュウ</t>
    </rPh>
    <rPh sb="94" eb="95">
      <t>リツ</t>
    </rPh>
    <rPh sb="96" eb="98">
      <t>アンテイ</t>
    </rPh>
    <rPh sb="113" eb="116">
      <t>リヨウリツ</t>
    </rPh>
    <rPh sb="118" eb="120">
      <t>ゲスイ</t>
    </rPh>
    <rPh sb="120" eb="121">
      <t>ドウ</t>
    </rPh>
    <rPh sb="123" eb="125">
      <t>セツゾク</t>
    </rPh>
    <rPh sb="125" eb="127">
      <t>ケンスウ</t>
    </rPh>
    <rPh sb="128" eb="130">
      <t>ネンネン</t>
    </rPh>
    <rPh sb="130" eb="131">
      <t>フ</t>
    </rPh>
    <rPh sb="139" eb="141">
      <t>ジンコウ</t>
    </rPh>
    <rPh sb="141" eb="143">
      <t>ゲンショウ</t>
    </rPh>
    <rPh sb="146" eb="148">
      <t>エイキョウ</t>
    </rPh>
    <rPh sb="152" eb="154">
      <t>ネンネン</t>
    </rPh>
    <rPh sb="154" eb="156">
      <t>スウチ</t>
    </rPh>
    <rPh sb="157" eb="158">
      <t>ア</t>
    </rPh>
    <rPh sb="161" eb="162">
      <t>オモ</t>
    </rPh>
    <rPh sb="165" eb="167">
      <t>シセツ</t>
    </rPh>
    <rPh sb="168" eb="170">
      <t>ケイネン</t>
    </rPh>
    <rPh sb="170" eb="172">
      <t>レッカ</t>
    </rPh>
    <rPh sb="173" eb="174">
      <t>トモナ</t>
    </rPh>
    <rPh sb="175" eb="177">
      <t>オスイ</t>
    </rPh>
    <rPh sb="177" eb="179">
      <t>ショリ</t>
    </rPh>
    <rPh sb="179" eb="181">
      <t>ゲンカ</t>
    </rPh>
    <rPh sb="182" eb="184">
      <t>ジョウショウ</t>
    </rPh>
    <rPh sb="185" eb="187">
      <t>ケネン</t>
    </rPh>
    <rPh sb="194" eb="196">
      <t>キギョウ</t>
    </rPh>
    <rPh sb="196" eb="197">
      <t>サイ</t>
    </rPh>
    <rPh sb="197" eb="199">
      <t>ザンダカ</t>
    </rPh>
    <rPh sb="200" eb="202">
      <t>ショウカン</t>
    </rPh>
    <rPh sb="205" eb="207">
      <t>ゲンショウ</t>
    </rPh>
    <rPh sb="213" eb="215">
      <t>エイギョウ</t>
    </rPh>
    <rPh sb="215" eb="217">
      <t>シュウエキ</t>
    </rPh>
    <rPh sb="218" eb="219">
      <t>ノ</t>
    </rPh>
    <rPh sb="221" eb="223">
      <t>ドンカ</t>
    </rPh>
    <rPh sb="227" eb="229">
      <t>コンゴ</t>
    </rPh>
    <rPh sb="230" eb="232">
      <t>ヒリツ</t>
    </rPh>
    <rPh sb="233" eb="234">
      <t>ユル</t>
    </rPh>
    <rPh sb="237" eb="239">
      <t>ゲンショウ</t>
    </rPh>
    <rPh sb="242" eb="24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</si>
</sst>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0.95</c:v>
                </c:pt>
                <c:pt idx="3" formatCode="#,##0.00;&quot;△&quot;#,##0.00;&quot;-&quot;">
                  <c:v>7.0000000000000007E-2</c:v>
                </c:pt>
                <c:pt idx="4" formatCode="#,##0.00;&quot;△&quot;#,##0.00;&quot;-&quot;">
                  <c:v>0.14000000000000001</c:v>
                </c:pt>
              </c:numCache>
            </c:numRef>
          </c:val>
          <c:extLst xmlns:c16r2="http://schemas.microsoft.com/office/drawing/2015/06/chart">
            <c:ext xmlns:c16="http://schemas.microsoft.com/office/drawing/2014/chart" uri="{C3380CC4-5D6E-409C-BE32-E72D297353CC}">
              <c16:uniqueId val="{00000000-3872-4EAD-B47D-09BAA04C2AB1}"/>
            </c:ext>
          </c:extLst>
        </c:ser>
        <c:dLbls>
          <c:showLegendKey val="0"/>
          <c:showVal val="0"/>
          <c:showCatName val="0"/>
          <c:showSerName val="0"/>
          <c:showPercent val="0"/>
          <c:showBubbleSize val="0"/>
        </c:dLbls>
        <c:gapWidth val="150"/>
        <c:axId val="160363416"/>
        <c:axId val="16036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c:v>
                </c:pt>
                <c:pt idx="2">
                  <c:v>0.1</c:v>
                </c:pt>
                <c:pt idx="3">
                  <c:v>0.13</c:v>
                </c:pt>
                <c:pt idx="4">
                  <c:v>0.12</c:v>
                </c:pt>
              </c:numCache>
            </c:numRef>
          </c:val>
          <c:smooth val="0"/>
          <c:extLst xmlns:c16r2="http://schemas.microsoft.com/office/drawing/2015/06/chart">
            <c:ext xmlns:c16="http://schemas.microsoft.com/office/drawing/2014/chart" uri="{C3380CC4-5D6E-409C-BE32-E72D297353CC}">
              <c16:uniqueId val="{00000001-3872-4EAD-B47D-09BAA04C2AB1}"/>
            </c:ext>
          </c:extLst>
        </c:ser>
        <c:dLbls>
          <c:showLegendKey val="0"/>
          <c:showVal val="0"/>
          <c:showCatName val="0"/>
          <c:showSerName val="0"/>
          <c:showPercent val="0"/>
          <c:showBubbleSize val="0"/>
        </c:dLbls>
        <c:marker val="1"/>
        <c:smooth val="0"/>
        <c:axId val="160363416"/>
        <c:axId val="160364592"/>
      </c:lineChart>
      <c:dateAx>
        <c:axId val="160363416"/>
        <c:scaling>
          <c:orientation val="minMax"/>
        </c:scaling>
        <c:delete val="1"/>
        <c:axPos val="b"/>
        <c:numFmt formatCode="ge" sourceLinked="1"/>
        <c:majorTickMark val="none"/>
        <c:minorTickMark val="none"/>
        <c:tickLblPos val="none"/>
        <c:crossAx val="160364592"/>
        <c:crosses val="autoZero"/>
        <c:auto val="1"/>
        <c:lblOffset val="100"/>
        <c:baseTimeUnit val="years"/>
      </c:dateAx>
      <c:valAx>
        <c:axId val="16036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6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63.26</c:v>
                </c:pt>
                <c:pt idx="1">
                  <c:v>62.33</c:v>
                </c:pt>
                <c:pt idx="2">
                  <c:v>61.44</c:v>
                </c:pt>
                <c:pt idx="3">
                  <c:v>61.44</c:v>
                </c:pt>
                <c:pt idx="4">
                  <c:v>62.16</c:v>
                </c:pt>
              </c:numCache>
            </c:numRef>
          </c:val>
          <c:extLst xmlns:c16r2="http://schemas.microsoft.com/office/drawing/2015/06/chart">
            <c:ext xmlns:c16="http://schemas.microsoft.com/office/drawing/2014/chart" uri="{C3380CC4-5D6E-409C-BE32-E72D297353CC}">
              <c16:uniqueId val="{00000000-3840-4799-A922-64100ADD534B}"/>
            </c:ext>
          </c:extLst>
        </c:ser>
        <c:dLbls>
          <c:showLegendKey val="0"/>
          <c:showVal val="0"/>
          <c:showCatName val="0"/>
          <c:showSerName val="0"/>
          <c:showPercent val="0"/>
          <c:showBubbleSize val="0"/>
        </c:dLbls>
        <c:gapWidth val="150"/>
        <c:axId val="161756440"/>
        <c:axId val="16213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43.53</c:v>
                </c:pt>
                <c:pt idx="1">
                  <c:v>39.869999999999997</c:v>
                </c:pt>
                <c:pt idx="2">
                  <c:v>49.25</c:v>
                </c:pt>
                <c:pt idx="3">
                  <c:v>50.24</c:v>
                </c:pt>
                <c:pt idx="4">
                  <c:v>49.68</c:v>
                </c:pt>
              </c:numCache>
            </c:numRef>
          </c:val>
          <c:smooth val="0"/>
          <c:extLst xmlns:c16r2="http://schemas.microsoft.com/office/drawing/2015/06/chart">
            <c:ext xmlns:c16="http://schemas.microsoft.com/office/drawing/2014/chart" uri="{C3380CC4-5D6E-409C-BE32-E72D297353CC}">
              <c16:uniqueId val="{00000001-3840-4799-A922-64100ADD534B}"/>
            </c:ext>
          </c:extLst>
        </c:ser>
        <c:dLbls>
          <c:showLegendKey val="0"/>
          <c:showVal val="0"/>
          <c:showCatName val="0"/>
          <c:showSerName val="0"/>
          <c:showPercent val="0"/>
          <c:showBubbleSize val="0"/>
        </c:dLbls>
        <c:marker val="1"/>
        <c:smooth val="0"/>
        <c:axId val="161756440"/>
        <c:axId val="162130392"/>
      </c:lineChart>
      <c:dateAx>
        <c:axId val="161756440"/>
        <c:scaling>
          <c:orientation val="minMax"/>
        </c:scaling>
        <c:delete val="1"/>
        <c:axPos val="b"/>
        <c:numFmt formatCode="ge" sourceLinked="1"/>
        <c:majorTickMark val="none"/>
        <c:minorTickMark val="none"/>
        <c:tickLblPos val="none"/>
        <c:crossAx val="162130392"/>
        <c:crosses val="autoZero"/>
        <c:auto val="1"/>
        <c:lblOffset val="100"/>
        <c:baseTimeUnit val="years"/>
      </c:dateAx>
      <c:valAx>
        <c:axId val="16213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5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81.650000000000006</c:v>
                </c:pt>
                <c:pt idx="1">
                  <c:v>82.44</c:v>
                </c:pt>
                <c:pt idx="2">
                  <c:v>82.09</c:v>
                </c:pt>
                <c:pt idx="3">
                  <c:v>82.51</c:v>
                </c:pt>
                <c:pt idx="4">
                  <c:v>82.85</c:v>
                </c:pt>
              </c:numCache>
            </c:numRef>
          </c:val>
          <c:extLst xmlns:c16r2="http://schemas.microsoft.com/office/drawing/2015/06/chart">
            <c:ext xmlns:c16="http://schemas.microsoft.com/office/drawing/2014/chart" uri="{C3380CC4-5D6E-409C-BE32-E72D297353CC}">
              <c16:uniqueId val="{00000000-F9CF-4C5F-9996-F5159A0C43E1}"/>
            </c:ext>
          </c:extLst>
        </c:ser>
        <c:dLbls>
          <c:showLegendKey val="0"/>
          <c:showVal val="0"/>
          <c:showCatName val="0"/>
          <c:showSerName val="0"/>
          <c:showPercent val="0"/>
          <c:showBubbleSize val="0"/>
        </c:dLbls>
        <c:gapWidth val="150"/>
        <c:axId val="162131568"/>
        <c:axId val="16213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64.14</c:v>
                </c:pt>
                <c:pt idx="1">
                  <c:v>61.37</c:v>
                </c:pt>
                <c:pt idx="2">
                  <c:v>84.12</c:v>
                </c:pt>
                <c:pt idx="3">
                  <c:v>84.17</c:v>
                </c:pt>
                <c:pt idx="4">
                  <c:v>83.35</c:v>
                </c:pt>
              </c:numCache>
            </c:numRef>
          </c:val>
          <c:smooth val="0"/>
          <c:extLst xmlns:c16r2="http://schemas.microsoft.com/office/drawing/2015/06/chart">
            <c:ext xmlns:c16="http://schemas.microsoft.com/office/drawing/2014/chart" uri="{C3380CC4-5D6E-409C-BE32-E72D297353CC}">
              <c16:uniqueId val="{00000001-F9CF-4C5F-9996-F5159A0C43E1}"/>
            </c:ext>
          </c:extLst>
        </c:ser>
        <c:dLbls>
          <c:showLegendKey val="0"/>
          <c:showVal val="0"/>
          <c:showCatName val="0"/>
          <c:showSerName val="0"/>
          <c:showPercent val="0"/>
          <c:showBubbleSize val="0"/>
        </c:dLbls>
        <c:marker val="1"/>
        <c:smooth val="0"/>
        <c:axId val="162131568"/>
        <c:axId val="162131960"/>
      </c:lineChart>
      <c:dateAx>
        <c:axId val="162131568"/>
        <c:scaling>
          <c:orientation val="minMax"/>
        </c:scaling>
        <c:delete val="1"/>
        <c:axPos val="b"/>
        <c:numFmt formatCode="ge" sourceLinked="1"/>
        <c:majorTickMark val="none"/>
        <c:minorTickMark val="none"/>
        <c:tickLblPos val="none"/>
        <c:crossAx val="162131960"/>
        <c:crosses val="autoZero"/>
        <c:auto val="1"/>
        <c:lblOffset val="100"/>
        <c:baseTimeUnit val="years"/>
      </c:dateAx>
      <c:valAx>
        <c:axId val="16213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13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95.23</c:v>
                </c:pt>
                <c:pt idx="1">
                  <c:v>91.03</c:v>
                </c:pt>
                <c:pt idx="2">
                  <c:v>94.06</c:v>
                </c:pt>
                <c:pt idx="3">
                  <c:v>93.1</c:v>
                </c:pt>
                <c:pt idx="4">
                  <c:v>93.31</c:v>
                </c:pt>
              </c:numCache>
            </c:numRef>
          </c:val>
          <c:extLst xmlns:c16r2="http://schemas.microsoft.com/office/drawing/2015/06/chart">
            <c:ext xmlns:c16="http://schemas.microsoft.com/office/drawing/2014/chart" uri="{C3380CC4-5D6E-409C-BE32-E72D297353CC}">
              <c16:uniqueId val="{00000000-B4D5-42F8-8D2B-212BB25708FE}"/>
            </c:ext>
          </c:extLst>
        </c:ser>
        <c:dLbls>
          <c:showLegendKey val="0"/>
          <c:showVal val="0"/>
          <c:showCatName val="0"/>
          <c:showSerName val="0"/>
          <c:showPercent val="0"/>
          <c:showBubbleSize val="0"/>
        </c:dLbls>
        <c:gapWidth val="150"/>
        <c:axId val="160365768"/>
        <c:axId val="161986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D5-42F8-8D2B-212BB25708FE}"/>
            </c:ext>
          </c:extLst>
        </c:ser>
        <c:dLbls>
          <c:showLegendKey val="0"/>
          <c:showVal val="0"/>
          <c:showCatName val="0"/>
          <c:showSerName val="0"/>
          <c:showPercent val="0"/>
          <c:showBubbleSize val="0"/>
        </c:dLbls>
        <c:marker val="1"/>
        <c:smooth val="0"/>
        <c:axId val="160365768"/>
        <c:axId val="161986232"/>
      </c:lineChart>
      <c:dateAx>
        <c:axId val="160365768"/>
        <c:scaling>
          <c:orientation val="minMax"/>
        </c:scaling>
        <c:delete val="1"/>
        <c:axPos val="b"/>
        <c:numFmt formatCode="ge" sourceLinked="1"/>
        <c:majorTickMark val="none"/>
        <c:minorTickMark val="none"/>
        <c:tickLblPos val="none"/>
        <c:crossAx val="161986232"/>
        <c:crosses val="autoZero"/>
        <c:auto val="1"/>
        <c:lblOffset val="100"/>
        <c:baseTimeUnit val="years"/>
      </c:dateAx>
      <c:valAx>
        <c:axId val="16198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6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8C-4DE6-9F7A-C48988FED42A}"/>
            </c:ext>
          </c:extLst>
        </c:ser>
        <c:dLbls>
          <c:showLegendKey val="0"/>
          <c:showVal val="0"/>
          <c:showCatName val="0"/>
          <c:showSerName val="0"/>
          <c:showPercent val="0"/>
          <c:showBubbleSize val="0"/>
        </c:dLbls>
        <c:gapWidth val="150"/>
        <c:axId val="161987408"/>
        <c:axId val="16198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8C-4DE6-9F7A-C48988FED42A}"/>
            </c:ext>
          </c:extLst>
        </c:ser>
        <c:dLbls>
          <c:showLegendKey val="0"/>
          <c:showVal val="0"/>
          <c:showCatName val="0"/>
          <c:showSerName val="0"/>
          <c:showPercent val="0"/>
          <c:showBubbleSize val="0"/>
        </c:dLbls>
        <c:marker val="1"/>
        <c:smooth val="0"/>
        <c:axId val="161987408"/>
        <c:axId val="161987800"/>
      </c:lineChart>
      <c:dateAx>
        <c:axId val="161987408"/>
        <c:scaling>
          <c:orientation val="minMax"/>
        </c:scaling>
        <c:delete val="1"/>
        <c:axPos val="b"/>
        <c:numFmt formatCode="ge" sourceLinked="1"/>
        <c:majorTickMark val="none"/>
        <c:minorTickMark val="none"/>
        <c:tickLblPos val="none"/>
        <c:crossAx val="161987800"/>
        <c:crosses val="autoZero"/>
        <c:auto val="1"/>
        <c:lblOffset val="100"/>
        <c:baseTimeUnit val="years"/>
      </c:dateAx>
      <c:valAx>
        <c:axId val="16198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8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FD-4BB7-8354-E6E76B3FD0F7}"/>
            </c:ext>
          </c:extLst>
        </c:ser>
        <c:dLbls>
          <c:showLegendKey val="0"/>
          <c:showVal val="0"/>
          <c:showCatName val="0"/>
          <c:showSerName val="0"/>
          <c:showPercent val="0"/>
          <c:showBubbleSize val="0"/>
        </c:dLbls>
        <c:gapWidth val="150"/>
        <c:axId val="161988976"/>
        <c:axId val="161989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FD-4BB7-8354-E6E76B3FD0F7}"/>
            </c:ext>
          </c:extLst>
        </c:ser>
        <c:dLbls>
          <c:showLegendKey val="0"/>
          <c:showVal val="0"/>
          <c:showCatName val="0"/>
          <c:showSerName val="0"/>
          <c:showPercent val="0"/>
          <c:showBubbleSize val="0"/>
        </c:dLbls>
        <c:marker val="1"/>
        <c:smooth val="0"/>
        <c:axId val="161988976"/>
        <c:axId val="161989368"/>
      </c:lineChart>
      <c:dateAx>
        <c:axId val="161988976"/>
        <c:scaling>
          <c:orientation val="minMax"/>
        </c:scaling>
        <c:delete val="1"/>
        <c:axPos val="b"/>
        <c:numFmt formatCode="ge" sourceLinked="1"/>
        <c:majorTickMark val="none"/>
        <c:minorTickMark val="none"/>
        <c:tickLblPos val="none"/>
        <c:crossAx val="161989368"/>
        <c:crosses val="autoZero"/>
        <c:auto val="1"/>
        <c:lblOffset val="100"/>
        <c:baseTimeUnit val="years"/>
      </c:dateAx>
      <c:valAx>
        <c:axId val="16198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8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4E-4EF8-84B6-27DF69F9B115}"/>
            </c:ext>
          </c:extLst>
        </c:ser>
        <c:dLbls>
          <c:showLegendKey val="0"/>
          <c:showVal val="0"/>
          <c:showCatName val="0"/>
          <c:showSerName val="0"/>
          <c:showPercent val="0"/>
          <c:showBubbleSize val="0"/>
        </c:dLbls>
        <c:gapWidth val="150"/>
        <c:axId val="161754872"/>
        <c:axId val="16175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4E-4EF8-84B6-27DF69F9B115}"/>
            </c:ext>
          </c:extLst>
        </c:ser>
        <c:dLbls>
          <c:showLegendKey val="0"/>
          <c:showVal val="0"/>
          <c:showCatName val="0"/>
          <c:showSerName val="0"/>
          <c:showPercent val="0"/>
          <c:showBubbleSize val="0"/>
        </c:dLbls>
        <c:marker val="1"/>
        <c:smooth val="0"/>
        <c:axId val="161754872"/>
        <c:axId val="161755264"/>
      </c:lineChart>
      <c:dateAx>
        <c:axId val="161754872"/>
        <c:scaling>
          <c:orientation val="minMax"/>
        </c:scaling>
        <c:delete val="1"/>
        <c:axPos val="b"/>
        <c:numFmt formatCode="ge" sourceLinked="1"/>
        <c:majorTickMark val="none"/>
        <c:minorTickMark val="none"/>
        <c:tickLblPos val="none"/>
        <c:crossAx val="161755264"/>
        <c:crosses val="autoZero"/>
        <c:auto val="1"/>
        <c:lblOffset val="100"/>
        <c:baseTimeUnit val="years"/>
      </c:dateAx>
      <c:valAx>
        <c:axId val="16175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5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64F-42D5-933D-767DDC97FE1B}"/>
            </c:ext>
          </c:extLst>
        </c:ser>
        <c:dLbls>
          <c:showLegendKey val="0"/>
          <c:showVal val="0"/>
          <c:showCatName val="0"/>
          <c:showSerName val="0"/>
          <c:showPercent val="0"/>
          <c:showBubbleSize val="0"/>
        </c:dLbls>
        <c:gapWidth val="150"/>
        <c:axId val="161886136"/>
        <c:axId val="1618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4F-42D5-933D-767DDC97FE1B}"/>
            </c:ext>
          </c:extLst>
        </c:ser>
        <c:dLbls>
          <c:showLegendKey val="0"/>
          <c:showVal val="0"/>
          <c:showCatName val="0"/>
          <c:showSerName val="0"/>
          <c:showPercent val="0"/>
          <c:showBubbleSize val="0"/>
        </c:dLbls>
        <c:marker val="1"/>
        <c:smooth val="0"/>
        <c:axId val="161886136"/>
        <c:axId val="161886528"/>
      </c:lineChart>
      <c:dateAx>
        <c:axId val="161886136"/>
        <c:scaling>
          <c:orientation val="minMax"/>
        </c:scaling>
        <c:delete val="1"/>
        <c:axPos val="b"/>
        <c:numFmt formatCode="ge" sourceLinked="1"/>
        <c:majorTickMark val="none"/>
        <c:minorTickMark val="none"/>
        <c:tickLblPos val="none"/>
        <c:crossAx val="161886528"/>
        <c:crosses val="autoZero"/>
        <c:auto val="1"/>
        <c:lblOffset val="100"/>
        <c:baseTimeUnit val="years"/>
      </c:dateAx>
      <c:valAx>
        <c:axId val="1618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8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1297.1199999999999</c:v>
                </c:pt>
                <c:pt idx="1">
                  <c:v>1235.53</c:v>
                </c:pt>
                <c:pt idx="2">
                  <c:v>1199.5</c:v>
                </c:pt>
                <c:pt idx="3">
                  <c:v>1138.3399999999999</c:v>
                </c:pt>
                <c:pt idx="4">
                  <c:v>1073.68</c:v>
                </c:pt>
              </c:numCache>
            </c:numRef>
          </c:val>
          <c:extLst xmlns:c16r2="http://schemas.microsoft.com/office/drawing/2015/06/chart">
            <c:ext xmlns:c16="http://schemas.microsoft.com/office/drawing/2014/chart" uri="{C3380CC4-5D6E-409C-BE32-E72D297353CC}">
              <c16:uniqueId val="{00000000-EA9C-42AA-8658-2298FFC67012}"/>
            </c:ext>
          </c:extLst>
        </c:ser>
        <c:dLbls>
          <c:showLegendKey val="0"/>
          <c:showVal val="0"/>
          <c:showCatName val="0"/>
          <c:showSerName val="0"/>
          <c:showPercent val="0"/>
          <c:showBubbleSize val="0"/>
        </c:dLbls>
        <c:gapWidth val="150"/>
        <c:axId val="161887704"/>
        <c:axId val="16188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1696.96</c:v>
                </c:pt>
                <c:pt idx="1">
                  <c:v>1824.34</c:v>
                </c:pt>
                <c:pt idx="2">
                  <c:v>1047.6500000000001</c:v>
                </c:pt>
                <c:pt idx="3">
                  <c:v>1124.26</c:v>
                </c:pt>
                <c:pt idx="4">
                  <c:v>1048.23</c:v>
                </c:pt>
              </c:numCache>
            </c:numRef>
          </c:val>
          <c:smooth val="0"/>
          <c:extLst xmlns:c16r2="http://schemas.microsoft.com/office/drawing/2015/06/chart">
            <c:ext xmlns:c16="http://schemas.microsoft.com/office/drawing/2014/chart" uri="{C3380CC4-5D6E-409C-BE32-E72D297353CC}">
              <c16:uniqueId val="{00000001-EA9C-42AA-8658-2298FFC67012}"/>
            </c:ext>
          </c:extLst>
        </c:ser>
        <c:dLbls>
          <c:showLegendKey val="0"/>
          <c:showVal val="0"/>
          <c:showCatName val="0"/>
          <c:showSerName val="0"/>
          <c:showPercent val="0"/>
          <c:showBubbleSize val="0"/>
        </c:dLbls>
        <c:marker val="1"/>
        <c:smooth val="0"/>
        <c:axId val="161887704"/>
        <c:axId val="161888096"/>
      </c:lineChart>
      <c:dateAx>
        <c:axId val="161887704"/>
        <c:scaling>
          <c:orientation val="minMax"/>
        </c:scaling>
        <c:delete val="1"/>
        <c:axPos val="b"/>
        <c:numFmt formatCode="ge" sourceLinked="1"/>
        <c:majorTickMark val="none"/>
        <c:minorTickMark val="none"/>
        <c:tickLblPos val="none"/>
        <c:crossAx val="161888096"/>
        <c:crosses val="autoZero"/>
        <c:auto val="1"/>
        <c:lblOffset val="100"/>
        <c:baseTimeUnit val="years"/>
      </c:dateAx>
      <c:valAx>
        <c:axId val="16188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8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66.67</c:v>
                </c:pt>
                <c:pt idx="1">
                  <c:v>66.23</c:v>
                </c:pt>
                <c:pt idx="2">
                  <c:v>81.73</c:v>
                </c:pt>
                <c:pt idx="3">
                  <c:v>80.09</c:v>
                </c:pt>
                <c:pt idx="4">
                  <c:v>79.16</c:v>
                </c:pt>
              </c:numCache>
            </c:numRef>
          </c:val>
          <c:extLst xmlns:c16r2="http://schemas.microsoft.com/office/drawing/2015/06/chart">
            <c:ext xmlns:c16="http://schemas.microsoft.com/office/drawing/2014/chart" uri="{C3380CC4-5D6E-409C-BE32-E72D297353CC}">
              <c16:uniqueId val="{00000000-D93D-4808-AD99-DC2799873027}"/>
            </c:ext>
          </c:extLst>
        </c:ser>
        <c:dLbls>
          <c:showLegendKey val="0"/>
          <c:showVal val="0"/>
          <c:showCatName val="0"/>
          <c:showSerName val="0"/>
          <c:showPercent val="0"/>
          <c:showBubbleSize val="0"/>
        </c:dLbls>
        <c:gapWidth val="150"/>
        <c:axId val="161889272"/>
        <c:axId val="16188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47.23</c:v>
                </c:pt>
                <c:pt idx="1">
                  <c:v>54.16</c:v>
                </c:pt>
                <c:pt idx="2">
                  <c:v>74.040000000000006</c:v>
                </c:pt>
                <c:pt idx="3">
                  <c:v>80.58</c:v>
                </c:pt>
                <c:pt idx="4">
                  <c:v>78.92</c:v>
                </c:pt>
              </c:numCache>
            </c:numRef>
          </c:val>
          <c:smooth val="0"/>
          <c:extLst xmlns:c16r2="http://schemas.microsoft.com/office/drawing/2015/06/chart">
            <c:ext xmlns:c16="http://schemas.microsoft.com/office/drawing/2014/chart" uri="{C3380CC4-5D6E-409C-BE32-E72D297353CC}">
              <c16:uniqueId val="{00000001-D93D-4808-AD99-DC2799873027}"/>
            </c:ext>
          </c:extLst>
        </c:ser>
        <c:dLbls>
          <c:showLegendKey val="0"/>
          <c:showVal val="0"/>
          <c:showCatName val="0"/>
          <c:showSerName val="0"/>
          <c:showPercent val="0"/>
          <c:showBubbleSize val="0"/>
        </c:dLbls>
        <c:marker val="1"/>
        <c:smooth val="0"/>
        <c:axId val="161889272"/>
        <c:axId val="161889664"/>
      </c:lineChart>
      <c:dateAx>
        <c:axId val="161889272"/>
        <c:scaling>
          <c:orientation val="minMax"/>
        </c:scaling>
        <c:delete val="1"/>
        <c:axPos val="b"/>
        <c:numFmt formatCode="ge" sourceLinked="1"/>
        <c:majorTickMark val="none"/>
        <c:minorTickMark val="none"/>
        <c:tickLblPos val="none"/>
        <c:crossAx val="161889664"/>
        <c:crosses val="autoZero"/>
        <c:auto val="1"/>
        <c:lblOffset val="100"/>
        <c:baseTimeUnit val="years"/>
      </c:dateAx>
      <c:valAx>
        <c:axId val="16188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8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210.93</c:v>
                </c:pt>
                <c:pt idx="1">
                  <c:v>214.93</c:v>
                </c:pt>
                <c:pt idx="2">
                  <c:v>174.29</c:v>
                </c:pt>
                <c:pt idx="3">
                  <c:v>173.81</c:v>
                </c:pt>
                <c:pt idx="4">
                  <c:v>173.52</c:v>
                </c:pt>
              </c:numCache>
            </c:numRef>
          </c:val>
          <c:extLst xmlns:c16r2="http://schemas.microsoft.com/office/drawing/2015/06/chart">
            <c:ext xmlns:c16="http://schemas.microsoft.com/office/drawing/2014/chart" uri="{C3380CC4-5D6E-409C-BE32-E72D297353CC}">
              <c16:uniqueId val="{00000000-8AF4-43C7-AE10-A8D650088194}"/>
            </c:ext>
          </c:extLst>
        </c:ser>
        <c:dLbls>
          <c:showLegendKey val="0"/>
          <c:showVal val="0"/>
          <c:showCatName val="0"/>
          <c:showSerName val="0"/>
          <c:showPercent val="0"/>
          <c:showBubbleSize val="0"/>
        </c:dLbls>
        <c:gapWidth val="150"/>
        <c:axId val="161754480"/>
        <c:axId val="161754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351.41</c:v>
                </c:pt>
                <c:pt idx="1">
                  <c:v>307.56</c:v>
                </c:pt>
                <c:pt idx="2">
                  <c:v>235.61</c:v>
                </c:pt>
                <c:pt idx="3">
                  <c:v>216.21</c:v>
                </c:pt>
                <c:pt idx="4">
                  <c:v>220.31</c:v>
                </c:pt>
              </c:numCache>
            </c:numRef>
          </c:val>
          <c:smooth val="0"/>
          <c:extLst xmlns:c16r2="http://schemas.microsoft.com/office/drawing/2015/06/chart">
            <c:ext xmlns:c16="http://schemas.microsoft.com/office/drawing/2014/chart" uri="{C3380CC4-5D6E-409C-BE32-E72D297353CC}">
              <c16:uniqueId val="{00000001-8AF4-43C7-AE10-A8D650088194}"/>
            </c:ext>
          </c:extLst>
        </c:ser>
        <c:dLbls>
          <c:showLegendKey val="0"/>
          <c:showVal val="0"/>
          <c:showCatName val="0"/>
          <c:showSerName val="0"/>
          <c:showPercent val="0"/>
          <c:showBubbleSize val="0"/>
        </c:dLbls>
        <c:marker val="1"/>
        <c:smooth val="0"/>
        <c:axId val="161754480"/>
        <c:axId val="161754088"/>
      </c:lineChart>
      <c:dateAx>
        <c:axId val="161754480"/>
        <c:scaling>
          <c:orientation val="minMax"/>
        </c:scaling>
        <c:delete val="1"/>
        <c:axPos val="b"/>
        <c:numFmt formatCode="ge" sourceLinked="1"/>
        <c:majorTickMark val="none"/>
        <c:minorTickMark val="none"/>
        <c:tickLblPos val="none"/>
        <c:crossAx val="161754088"/>
        <c:crosses val="autoZero"/>
        <c:auto val="1"/>
        <c:lblOffset val="100"/>
        <c:baseTimeUnit val="years"/>
      </c:dateAx>
      <c:valAx>
        <c:axId val="16175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5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6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朝日町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8">
        <f>データ!S6</f>
        <v>12066</v>
      </c>
      <c r="AM8" s="68"/>
      <c r="AN8" s="68"/>
      <c r="AO8" s="68"/>
      <c r="AP8" s="68"/>
      <c r="AQ8" s="68"/>
      <c r="AR8" s="68"/>
      <c r="AS8" s="68"/>
      <c r="AT8" s="67">
        <f>データ!T6</f>
        <v>226.3</v>
      </c>
      <c r="AU8" s="67"/>
      <c r="AV8" s="67"/>
      <c r="AW8" s="67"/>
      <c r="AX8" s="67"/>
      <c r="AY8" s="67"/>
      <c r="AZ8" s="67"/>
      <c r="BA8" s="67"/>
      <c r="BB8" s="67">
        <f>データ!U6</f>
        <v>53.32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38.11</v>
      </c>
      <c r="Q10" s="67"/>
      <c r="R10" s="67"/>
      <c r="S10" s="67"/>
      <c r="T10" s="67"/>
      <c r="U10" s="67"/>
      <c r="V10" s="67"/>
      <c r="W10" s="67">
        <f>データ!Q6</f>
        <v>85</v>
      </c>
      <c r="X10" s="67"/>
      <c r="Y10" s="67"/>
      <c r="Z10" s="67"/>
      <c r="AA10" s="67"/>
      <c r="AB10" s="67"/>
      <c r="AC10" s="67"/>
      <c r="AD10" s="68">
        <f>データ!R6</f>
        <v>2468</v>
      </c>
      <c r="AE10" s="68"/>
      <c r="AF10" s="68"/>
      <c r="AG10" s="68"/>
      <c r="AH10" s="68"/>
      <c r="AI10" s="68"/>
      <c r="AJ10" s="68"/>
      <c r="AK10" s="2"/>
      <c r="AL10" s="68">
        <f>データ!V6</f>
        <v>4566</v>
      </c>
      <c r="AM10" s="68"/>
      <c r="AN10" s="68"/>
      <c r="AO10" s="68"/>
      <c r="AP10" s="68"/>
      <c r="AQ10" s="68"/>
      <c r="AR10" s="68"/>
      <c r="AS10" s="68"/>
      <c r="AT10" s="67">
        <f>データ!W6</f>
        <v>2.21</v>
      </c>
      <c r="AU10" s="67"/>
      <c r="AV10" s="67"/>
      <c r="AW10" s="67"/>
      <c r="AX10" s="67"/>
      <c r="AY10" s="67"/>
      <c r="AZ10" s="67"/>
      <c r="BA10" s="67"/>
      <c r="BB10" s="67">
        <f>データ!X6</f>
        <v>2066.06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63cp49+ZqdGE9KOOCj09j28/mb+VxZHjJ8ZWUwhEh/D8ms6iWtezCXtT1cAjNUVcxsyKRj7Q4+SgtAN5a9JUCg==" saltValue="3yXNUH6qOKn4+onBoMukE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163431</v>
      </c>
      <c r="D6" s="33">
        <f t="shared" si="3"/>
        <v>47</v>
      </c>
      <c r="E6" s="33">
        <f t="shared" si="3"/>
        <v>17</v>
      </c>
      <c r="F6" s="33">
        <f t="shared" si="3"/>
        <v>1</v>
      </c>
      <c r="G6" s="33">
        <f t="shared" si="3"/>
        <v>0</v>
      </c>
      <c r="H6" s="33" t="str">
        <f t="shared" si="3"/>
        <v>富山県　朝日町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38.11</v>
      </c>
      <c r="Q6" s="34">
        <f t="shared" si="3"/>
        <v>85</v>
      </c>
      <c r="R6" s="34">
        <f t="shared" si="3"/>
        <v>2468</v>
      </c>
      <c r="S6" s="34">
        <f t="shared" si="3"/>
        <v>12066</v>
      </c>
      <c r="T6" s="34">
        <f t="shared" si="3"/>
        <v>226.3</v>
      </c>
      <c r="U6" s="34">
        <f t="shared" si="3"/>
        <v>53.32</v>
      </c>
      <c r="V6" s="34">
        <f t="shared" si="3"/>
        <v>4566</v>
      </c>
      <c r="W6" s="34">
        <f t="shared" si="3"/>
        <v>2.21</v>
      </c>
      <c r="X6" s="34">
        <f t="shared" si="3"/>
        <v>2066.06</v>
      </c>
      <c r="Y6" s="35">
        <f>IF(Y7="",NA(),Y7)</f>
        <v>95.23</v>
      </c>
      <c r="Z6" s="35">
        <f t="shared" ref="Z6:AH6" si="4">IF(Z7="",NA(),Z7)</f>
        <v>91.03</v>
      </c>
      <c r="AA6" s="35">
        <f t="shared" si="4"/>
        <v>94.06</v>
      </c>
      <c r="AB6" s="35">
        <f t="shared" si="4"/>
        <v>93.1</v>
      </c>
      <c r="AC6" s="35">
        <f t="shared" si="4"/>
        <v>93.31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1297.1199999999999</v>
      </c>
      <c r="BG6" s="35">
        <f t="shared" ref="BG6:BO6" si="7">IF(BG7="",NA(),BG7)</f>
        <v>1235.53</v>
      </c>
      <c r="BH6" s="35">
        <f t="shared" si="7"/>
        <v>1199.5</v>
      </c>
      <c r="BI6" s="35">
        <f t="shared" si="7"/>
        <v>1138.3399999999999</v>
      </c>
      <c r="BJ6" s="35">
        <f t="shared" si="7"/>
        <v>1073.68</v>
      </c>
      <c r="BK6" s="35">
        <f t="shared" si="7"/>
        <v>1696.96</v>
      </c>
      <c r="BL6" s="35">
        <f t="shared" si="7"/>
        <v>1824.34</v>
      </c>
      <c r="BM6" s="35">
        <f t="shared" si="7"/>
        <v>1047.6500000000001</v>
      </c>
      <c r="BN6" s="35">
        <f t="shared" si="7"/>
        <v>1124.26</v>
      </c>
      <c r="BO6" s="35">
        <f t="shared" si="7"/>
        <v>1048.23</v>
      </c>
      <c r="BP6" s="34" t="str">
        <f>IF(BP7="","",IF(BP7="-","【-】","【"&amp;SUBSTITUTE(TEXT(BP7,"#,##0.00"),"-","△")&amp;"】"))</f>
        <v>【682.78】</v>
      </c>
      <c r="BQ6" s="35">
        <f>IF(BQ7="",NA(),BQ7)</f>
        <v>66.67</v>
      </c>
      <c r="BR6" s="35">
        <f t="shared" ref="BR6:BZ6" si="8">IF(BR7="",NA(),BR7)</f>
        <v>66.23</v>
      </c>
      <c r="BS6" s="35">
        <f t="shared" si="8"/>
        <v>81.73</v>
      </c>
      <c r="BT6" s="35">
        <f t="shared" si="8"/>
        <v>80.09</v>
      </c>
      <c r="BU6" s="35">
        <f t="shared" si="8"/>
        <v>79.16</v>
      </c>
      <c r="BV6" s="35">
        <f t="shared" si="8"/>
        <v>47.23</v>
      </c>
      <c r="BW6" s="35">
        <f t="shared" si="8"/>
        <v>54.16</v>
      </c>
      <c r="BX6" s="35">
        <f t="shared" si="8"/>
        <v>74.040000000000006</v>
      </c>
      <c r="BY6" s="35">
        <f t="shared" si="8"/>
        <v>80.58</v>
      </c>
      <c r="BZ6" s="35">
        <f t="shared" si="8"/>
        <v>78.92</v>
      </c>
      <c r="CA6" s="34" t="str">
        <f>IF(CA7="","",IF(CA7="-","【-】","【"&amp;SUBSTITUTE(TEXT(CA7,"#,##0.00"),"-","△")&amp;"】"))</f>
        <v>【100.91】</v>
      </c>
      <c r="CB6" s="35">
        <f>IF(CB7="",NA(),CB7)</f>
        <v>210.93</v>
      </c>
      <c r="CC6" s="35">
        <f t="shared" ref="CC6:CK6" si="9">IF(CC7="",NA(),CC7)</f>
        <v>214.93</v>
      </c>
      <c r="CD6" s="35">
        <f t="shared" si="9"/>
        <v>174.29</v>
      </c>
      <c r="CE6" s="35">
        <f t="shared" si="9"/>
        <v>173.81</v>
      </c>
      <c r="CF6" s="35">
        <f t="shared" si="9"/>
        <v>173.52</v>
      </c>
      <c r="CG6" s="35">
        <f t="shared" si="9"/>
        <v>351.41</v>
      </c>
      <c r="CH6" s="35">
        <f t="shared" si="9"/>
        <v>307.56</v>
      </c>
      <c r="CI6" s="35">
        <f t="shared" si="9"/>
        <v>235.61</v>
      </c>
      <c r="CJ6" s="35">
        <f t="shared" si="9"/>
        <v>216.21</v>
      </c>
      <c r="CK6" s="35">
        <f t="shared" si="9"/>
        <v>220.31</v>
      </c>
      <c r="CL6" s="34" t="str">
        <f>IF(CL7="","",IF(CL7="-","【-】","【"&amp;SUBSTITUTE(TEXT(CL7,"#,##0.00"),"-","△")&amp;"】"))</f>
        <v>【136.86】</v>
      </c>
      <c r="CM6" s="35">
        <f>IF(CM7="",NA(),CM7)</f>
        <v>63.26</v>
      </c>
      <c r="CN6" s="35">
        <f t="shared" ref="CN6:CV6" si="10">IF(CN7="",NA(),CN7)</f>
        <v>62.33</v>
      </c>
      <c r="CO6" s="35">
        <f t="shared" si="10"/>
        <v>61.44</v>
      </c>
      <c r="CP6" s="35">
        <f t="shared" si="10"/>
        <v>61.44</v>
      </c>
      <c r="CQ6" s="35">
        <f t="shared" si="10"/>
        <v>62.16</v>
      </c>
      <c r="CR6" s="35">
        <f t="shared" si="10"/>
        <v>43.53</v>
      </c>
      <c r="CS6" s="35">
        <f t="shared" si="10"/>
        <v>39.869999999999997</v>
      </c>
      <c r="CT6" s="35">
        <f t="shared" si="10"/>
        <v>49.25</v>
      </c>
      <c r="CU6" s="35">
        <f t="shared" si="10"/>
        <v>50.24</v>
      </c>
      <c r="CV6" s="35">
        <f t="shared" si="10"/>
        <v>49.68</v>
      </c>
      <c r="CW6" s="34" t="str">
        <f>IF(CW7="","",IF(CW7="-","【-】","【"&amp;SUBSTITUTE(TEXT(CW7,"#,##0.00"),"-","△")&amp;"】"))</f>
        <v>【58.98】</v>
      </c>
      <c r="CX6" s="35">
        <f>IF(CX7="",NA(),CX7)</f>
        <v>81.650000000000006</v>
      </c>
      <c r="CY6" s="35">
        <f t="shared" ref="CY6:DG6" si="11">IF(CY7="",NA(),CY7)</f>
        <v>82.44</v>
      </c>
      <c r="CZ6" s="35">
        <f t="shared" si="11"/>
        <v>82.09</v>
      </c>
      <c r="DA6" s="35">
        <f t="shared" si="11"/>
        <v>82.51</v>
      </c>
      <c r="DB6" s="35">
        <f t="shared" si="11"/>
        <v>82.85</v>
      </c>
      <c r="DC6" s="35">
        <f t="shared" si="11"/>
        <v>64.14</v>
      </c>
      <c r="DD6" s="35">
        <f t="shared" si="11"/>
        <v>61.37</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0.95</v>
      </c>
      <c r="EH6" s="35">
        <f t="shared" si="14"/>
        <v>7.0000000000000007E-2</v>
      </c>
      <c r="EI6" s="35">
        <f t="shared" si="14"/>
        <v>0.14000000000000001</v>
      </c>
      <c r="EJ6" s="35">
        <f t="shared" si="14"/>
        <v>0.17</v>
      </c>
      <c r="EK6" s="35">
        <f t="shared" si="14"/>
        <v>0.2</v>
      </c>
      <c r="EL6" s="35">
        <f t="shared" si="14"/>
        <v>0.1</v>
      </c>
      <c r="EM6" s="35">
        <f t="shared" si="14"/>
        <v>0.13</v>
      </c>
      <c r="EN6" s="35">
        <f t="shared" si="14"/>
        <v>0.12</v>
      </c>
      <c r="EO6" s="34" t="str">
        <f>IF(EO7="","",IF(EO7="-","【-】","【"&amp;SUBSTITUTE(TEXT(EO7,"#,##0.00"),"-","△")&amp;"】"))</f>
        <v>【0.23】</v>
      </c>
    </row>
    <row r="7" spans="1:145" s="36" customFormat="1" x14ac:dyDescent="0.15">
      <c r="A7" s="28"/>
      <c r="B7" s="37">
        <v>2018</v>
      </c>
      <c r="C7" s="37">
        <v>163431</v>
      </c>
      <c r="D7" s="37">
        <v>47</v>
      </c>
      <c r="E7" s="37">
        <v>17</v>
      </c>
      <c r="F7" s="37">
        <v>1</v>
      </c>
      <c r="G7" s="37">
        <v>0</v>
      </c>
      <c r="H7" s="37" t="s">
        <v>97</v>
      </c>
      <c r="I7" s="37" t="s">
        <v>98</v>
      </c>
      <c r="J7" s="37" t="s">
        <v>99</v>
      </c>
      <c r="K7" s="37" t="s">
        <v>100</v>
      </c>
      <c r="L7" s="37" t="s">
        <v>101</v>
      </c>
      <c r="M7" s="37" t="s">
        <v>102</v>
      </c>
      <c r="N7" s="38" t="s">
        <v>103</v>
      </c>
      <c r="O7" s="38" t="s">
        <v>104</v>
      </c>
      <c r="P7" s="38">
        <v>38.11</v>
      </c>
      <c r="Q7" s="38">
        <v>85</v>
      </c>
      <c r="R7" s="38">
        <v>2468</v>
      </c>
      <c r="S7" s="38">
        <v>12066</v>
      </c>
      <c r="T7" s="38">
        <v>226.3</v>
      </c>
      <c r="U7" s="38">
        <v>53.32</v>
      </c>
      <c r="V7" s="38">
        <v>4566</v>
      </c>
      <c r="W7" s="38">
        <v>2.21</v>
      </c>
      <c r="X7" s="38">
        <v>2066.06</v>
      </c>
      <c r="Y7" s="38">
        <v>95.23</v>
      </c>
      <c r="Z7" s="38">
        <v>91.03</v>
      </c>
      <c r="AA7" s="38">
        <v>94.06</v>
      </c>
      <c r="AB7" s="38">
        <v>93.1</v>
      </c>
      <c r="AC7" s="38">
        <v>93.31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1297.1199999999999</v>
      </c>
      <c r="BG7" s="38">
        <v>1235.53</v>
      </c>
      <c r="BH7" s="38">
        <v>1199.5</v>
      </c>
      <c r="BI7" s="38">
        <v>1138.3399999999999</v>
      </c>
      <c r="BJ7" s="38">
        <v>1073.68</v>
      </c>
      <c r="BK7" s="38">
        <v>1696.96</v>
      </c>
      <c r="BL7" s="38">
        <v>1824.34</v>
      </c>
      <c r="BM7" s="38">
        <v>1047.6500000000001</v>
      </c>
      <c r="BN7" s="38">
        <v>1124.26</v>
      </c>
      <c r="BO7" s="38">
        <v>1048.23</v>
      </c>
      <c r="BP7" s="38">
        <v>682.78</v>
      </c>
      <c r="BQ7" s="38">
        <v>66.67</v>
      </c>
      <c r="BR7" s="38">
        <v>66.23</v>
      </c>
      <c r="BS7" s="38">
        <v>81.73</v>
      </c>
      <c r="BT7" s="38">
        <v>80.09</v>
      </c>
      <c r="BU7" s="38">
        <v>79.16</v>
      </c>
      <c r="BV7" s="38">
        <v>47.23</v>
      </c>
      <c r="BW7" s="38">
        <v>54.16</v>
      </c>
      <c r="BX7" s="38">
        <v>74.040000000000006</v>
      </c>
      <c r="BY7" s="38">
        <v>80.58</v>
      </c>
      <c r="BZ7" s="38">
        <v>78.92</v>
      </c>
      <c r="CA7" s="38">
        <v>100.91</v>
      </c>
      <c r="CB7" s="38">
        <v>210.93</v>
      </c>
      <c r="CC7" s="38">
        <v>214.93</v>
      </c>
      <c r="CD7" s="38">
        <v>174.29</v>
      </c>
      <c r="CE7" s="38">
        <v>173.81</v>
      </c>
      <c r="CF7" s="38">
        <v>173.52</v>
      </c>
      <c r="CG7" s="38">
        <v>351.41</v>
      </c>
      <c r="CH7" s="38">
        <v>307.56</v>
      </c>
      <c r="CI7" s="38">
        <v>235.61</v>
      </c>
      <c r="CJ7" s="38">
        <v>216.21</v>
      </c>
      <c r="CK7" s="38">
        <v>220.31</v>
      </c>
      <c r="CL7" s="38">
        <v>136.86000000000001</v>
      </c>
      <c r="CM7" s="38">
        <v>63.26</v>
      </c>
      <c r="CN7" s="38">
        <v>62.33</v>
      </c>
      <c r="CO7" s="38">
        <v>61.44</v>
      </c>
      <c r="CP7" s="38">
        <v>61.44</v>
      </c>
      <c r="CQ7" s="38">
        <v>62.16</v>
      </c>
      <c r="CR7" s="38">
        <v>43.53</v>
      </c>
      <c r="CS7" s="38">
        <v>39.869999999999997</v>
      </c>
      <c r="CT7" s="38">
        <v>49.25</v>
      </c>
      <c r="CU7" s="38">
        <v>50.24</v>
      </c>
      <c r="CV7" s="38">
        <v>49.68</v>
      </c>
      <c r="CW7" s="38">
        <v>58.98</v>
      </c>
      <c r="CX7" s="38">
        <v>81.650000000000006</v>
      </c>
      <c r="CY7" s="38">
        <v>82.44</v>
      </c>
      <c r="CZ7" s="38">
        <v>82.09</v>
      </c>
      <c r="DA7" s="38">
        <v>82.51</v>
      </c>
      <c r="DB7" s="38">
        <v>82.85</v>
      </c>
      <c r="DC7" s="38">
        <v>64.14</v>
      </c>
      <c r="DD7" s="38">
        <v>61.37</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0.95</v>
      </c>
      <c r="EH7" s="38">
        <v>7.0000000000000007E-2</v>
      </c>
      <c r="EI7" s="38">
        <v>0.14000000000000001</v>
      </c>
      <c r="EJ7" s="38">
        <v>0.17</v>
      </c>
      <c r="EK7" s="38">
        <v>0.2</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2020-01-21T06:52:19Z</cp:lastPrinted>
  <dcterms:created xsi:type="dcterms:W3CDTF">2019-12-05T05:04:03Z</dcterms:created>
  <dcterms:modified xsi:type="dcterms:W3CDTF">2020-01-28T01:28:55Z</dcterms:modified>
  <cp:category/>
</cp:coreProperties>
</file>