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R01\020109 公営企業に係る経営比較分析表（平成30年度決算）の分析等について\03_市町村より回答\15_朝日町\病院\"/>
    </mc:Choice>
  </mc:AlternateContent>
  <workbookProtection workbookAlgorithmName="SHA-512" workbookHashValue="+PObmvvrVGwZBsJJfIIMNOsfZxTci7IGBuECW60PyryjMTl++A+6reJxl1I9oNxt18CgGufBPz7gCou1cOiPDQ==" workbookSaltValue="X0/ycuHI1Bh5Iqj2VBlW2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JW12" i="4"/>
  <c r="ID12" i="4"/>
  <c r="EG12" i="4"/>
  <c r="CN12" i="4"/>
  <c r="AU12" i="4"/>
  <c r="B12" i="4"/>
  <c r="LP10" i="4"/>
  <c r="JW10" i="4"/>
  <c r="ID10" i="4"/>
  <c r="EG10" i="4"/>
  <c r="AU10" i="4"/>
  <c r="LP8" i="4"/>
  <c r="ID8" i="4"/>
  <c r="FZ8" i="4"/>
  <c r="EG8" i="4"/>
  <c r="CN8" i="4"/>
  <c r="AU8" i="4"/>
  <c r="B8" i="4"/>
  <c r="B6" i="4"/>
  <c r="MH78" i="4" l="1"/>
  <c r="IZ54" i="4"/>
  <c r="IZ32" i="4"/>
  <c r="HM78" i="4"/>
  <c r="FL54" i="4"/>
  <c r="FL32" i="4"/>
  <c r="MN54" i="4"/>
  <c r="CS78" i="4"/>
  <c r="BX54" i="4"/>
  <c r="BX32" i="4"/>
  <c r="MN32" i="4"/>
  <c r="C11" i="5"/>
  <c r="D11" i="5"/>
  <c r="E11" i="5"/>
  <c r="B11" i="5"/>
  <c r="KC78" i="4" l="1"/>
  <c r="FH78" i="4"/>
  <c r="DS54" i="4"/>
  <c r="DS32" i="4"/>
  <c r="HG54" i="4"/>
  <c r="AN78" i="4"/>
  <c r="AE54" i="4"/>
  <c r="AE32" i="4"/>
  <c r="KU54" i="4"/>
  <c r="KU32" i="4"/>
  <c r="HG32" i="4"/>
  <c r="KF32" i="4"/>
  <c r="JJ78" i="4"/>
  <c r="GR54" i="4"/>
  <c r="GR32" i="4"/>
  <c r="EO78" i="4"/>
  <c r="DD54" i="4"/>
  <c r="DD32" i="4"/>
  <c r="U78" i="4"/>
  <c r="P54" i="4"/>
  <c r="P32" i="4"/>
  <c r="KF54" i="4"/>
  <c r="LY54" i="4"/>
  <c r="LY32" i="4"/>
  <c r="LO78" i="4"/>
  <c r="IK54" i="4"/>
  <c r="IK32" i="4"/>
  <c r="BI32" i="4"/>
  <c r="GT78" i="4"/>
  <c r="EW54" i="4"/>
  <c r="EW32" i="4"/>
  <c r="BZ78" i="4"/>
  <c r="BI54" i="4"/>
  <c r="BG78" i="4"/>
  <c r="AT54" i="4"/>
  <c r="AT32" i="4"/>
  <c r="EH32" i="4"/>
  <c r="LJ54" i="4"/>
  <c r="LJ32" i="4"/>
  <c r="GA78" i="4"/>
  <c r="EH54" i="4"/>
  <c r="KV78" i="4"/>
  <c r="HV54" i="4"/>
  <c r="HV32" i="4"/>
</calcChain>
</file>

<file path=xl/sharedStrings.xml><?xml version="1.0" encoding="utf-8"?>
<sst xmlns="http://schemas.openxmlformats.org/spreadsheetml/2006/main" count="322" uniqueCount="177">
  <si>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</si>
  <si>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</si>
  <si>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</si>
  <si>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</si>
  <si>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</si>
  <si>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</si>
  <si>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</si>
  <si>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</si>
  <si>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</si>
  <si>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</si>
  <si>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</si>
  <si>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</si>
  <si>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</si>
  <si>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</si>
  <si>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</si>
  <si>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</si>
  <si>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</si>
  <si>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</si>
  <si>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</si>
  <si>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</si>
  <si>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</si>
  <si>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</si>
  <si>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</si>
  <si>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</si>
  <si>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</si>
  <si>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</si>
  <si>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</si>
  <si>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</si>
  <si>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</si>
  <si>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</si>
  <si>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</si>
  <si>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</si>
  <si>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</si>
  <si>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</si>
  <si>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</si>
  <si>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</si>
  <si>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</si>
  <si>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</si>
  <si>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</si>
  <si>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</si>
  <si>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</si>
  <si>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</si>
  <si>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</si>
  <si>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</si>
  <si>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</si>
  <si>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</si>
  <si>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</si>
  <si>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</si>
  <si>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</si>
  <si>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</si>
  <si>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</si>
  <si>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</si>
  <si>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</si>
  <si>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</si>
  <si>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</si>
  <si>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</si>
  <si>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</si>
  <si>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</si>
  <si>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</si>
  <si>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</si>
  <si>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</si>
  <si>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</si>
  <si>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</si>
  <si>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</si>
  <si>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</si>
  <si>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</si>
  <si>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</si>
  <si>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</si>
  <si>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</si>
  <si>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</si>
  <si>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</si>
  <si>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</si>
  <si>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</si>
  <si>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</si>
  <si>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</si>
  <si>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</si>
  <si>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</si>
  <si>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</si>
  <si>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</si>
  <si>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</si>
  <si>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</si>
  <si>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</si>
  <si>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</si>
  <si>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</si>
  <si>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</si>
  <si>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</si>
  <si>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</si>
  <si>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</si>
  <si>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</si>
  <si>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</si>
  <si>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</si>
  <si>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</si>
  <si>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</si>
  <si>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</si>
  <si>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</si>
  <si>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</si>
  <si>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</si>
  <si>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</si>
  <si>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</si>
  <si>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</si>
  <si>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</si>
  <si>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</si>
  <si>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</si>
  <si>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</si>
  <si>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</si>
  <si>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</si>
  <si>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</si>
  <si>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</si>
  <si>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</si>
  <si>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</si>
  <si>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</si>
  <si>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</si>
  <si>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</si>
  <si>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</si>
  <si>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</si>
  <si>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</si>
  <si>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</si>
  <si>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</si>
  <si>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</si>
  <si>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</si>
  <si>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</si>
  <si>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</si>
  <si>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</si>
  <si>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</si>
  <si>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</si>
  <si>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</si>
  <si>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</si>
  <si>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</si>
  <si>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</si>
  <si>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</si>
  <si>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</si>
  <si>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</si>
  <si>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</si>
  <si>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</si>
  <si>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</si>
  <si>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</si>
  <si>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</si>
  <si>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</si>
  <si>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</si>
  <si>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</si>
  <si>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</si>
  <si>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</si>
  <si>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</si>
  <si>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</si>
  <si>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</si>
  <si>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</si>
  <si>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</si>
  <si>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</si>
  <si>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</si>
  <si>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</si>
  <si>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</si>
  <si>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</si>
  <si>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</si>
  <si>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</si>
  <si>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</si>
  <si>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朝日町</t>
  </si>
  <si>
    <t>あさひ総合病院</t>
  </si>
  <si>
    <t>当然財務</t>
  </si>
  <si>
    <t>病院事業</t>
  </si>
  <si>
    <t>一般病院</t>
  </si>
  <si>
    <t>100床以上～200床未満</t>
  </si>
  <si>
    <t>非設置</t>
  </si>
  <si>
    <t>直営</t>
  </si>
  <si>
    <t>ド 透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</si>
  <si>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</si>
  <si>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</si>
  <si>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</si>
  <si>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</si>
  <si>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</si>
  <si>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</si>
  <si>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</si>
  <si>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</si>
  <si>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</si>
  <si>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新川医療圏における基幹病院として急性期医療から回復期医療までの必要な医療を確保し、高齢化が進む医療ニーズに対応しつつ、医療・介護・保健・福祉と連携した包括的な地域医療を切れ目なく提供している。</t>
    <phoneticPr fontId="5"/>
  </si>
  <si>
    <t>高齢化率が高い当町において、ますます高齢化が進行する中、地域に必要な医療・介護を継続的に担っていけるよう、経営の健全性、効率性については、引き続き健全化に向けて努力を行っていきたい。特に当院において類似病院を上回っている入院患者１人当たりの収益を維持しつつ、比較的低い外来患者の１人当たりの収益を向上させるとともに、さらなる経費削減にも取り組んでいきたい。また、施設、機器については、老朽化の程度や実態を個々に把握した上で、必要なものから更新、補修を計画的に実施していきたい。平成３０年度に改修工事が終わり、令和元年度からは新体制でのスタートとなった。高齢者医療の最新モデルとなるべく、努力を継続していきたいと考えている。</t>
    <rPh sb="238" eb="240">
      <t>ヘイセイ</t>
    </rPh>
    <rPh sb="242" eb="244">
      <t>ネンド</t>
    </rPh>
    <rPh sb="245" eb="247">
      <t>カイシュウ</t>
    </rPh>
    <rPh sb="247" eb="249">
      <t>コウジ</t>
    </rPh>
    <rPh sb="250" eb="251">
      <t>オ</t>
    </rPh>
    <rPh sb="254" eb="255">
      <t>レイ</t>
    </rPh>
    <rPh sb="255" eb="256">
      <t>ワ</t>
    </rPh>
    <rPh sb="256" eb="258">
      <t>ガンネン</t>
    </rPh>
    <rPh sb="258" eb="259">
      <t>ド</t>
    </rPh>
    <rPh sb="262" eb="265">
      <t>シンタイセイ</t>
    </rPh>
    <rPh sb="276" eb="279">
      <t>コウレイシャ</t>
    </rPh>
    <rPh sb="279" eb="281">
      <t>イリョウ</t>
    </rPh>
    <rPh sb="282" eb="284">
      <t>サイシン</t>
    </rPh>
    <rPh sb="293" eb="295">
      <t>ドリョク</t>
    </rPh>
    <rPh sb="296" eb="298">
      <t>ケイゾク</t>
    </rPh>
    <rPh sb="305" eb="306">
      <t>カンガ</t>
    </rPh>
    <phoneticPr fontId="5"/>
  </si>
  <si>
    <t>経常収支比率、医業収支比率は過去より大きく下回っているが、これは平成３０年度の病院改修事業の影響で患者数が減少し、収益が落ち込んだためとみられる。病床利用率は病棟数を減らしたこともあり平均値を上回った。入院患者１人１日あたり収益も向上しており、改修工事の完了により患者数の回復が見込まれることから収支も改善していくものと考えられる。職員給与費対医業収益比率は平均より低く、材料費対医業収益比率は２８、２９年度よりほぼ横ばいの状況である。今後は外来患者の収益の向上も図っていく必要があると思われる。また、材料費等における経費削減についても引き続き努力していく必要性が感じられる。</t>
    <rPh sb="14" eb="16">
      <t>カコ</t>
    </rPh>
    <rPh sb="18" eb="19">
      <t>オオ</t>
    </rPh>
    <rPh sb="21" eb="23">
      <t>シタマワ</t>
    </rPh>
    <rPh sb="37" eb="38">
      <t>ド</t>
    </rPh>
    <rPh sb="39" eb="41">
      <t>ビョウイン</t>
    </rPh>
    <rPh sb="41" eb="43">
      <t>カイシュウ</t>
    </rPh>
    <rPh sb="43" eb="45">
      <t>ジギョウ</t>
    </rPh>
    <rPh sb="46" eb="48">
      <t>エイキョウ</t>
    </rPh>
    <rPh sb="49" eb="52">
      <t>カンジャスウ</t>
    </rPh>
    <rPh sb="53" eb="55">
      <t>ゲンショウ</t>
    </rPh>
    <rPh sb="57" eb="59">
      <t>シュウエキ</t>
    </rPh>
    <rPh sb="60" eb="61">
      <t>オ</t>
    </rPh>
    <rPh sb="62" eb="63">
      <t>コ</t>
    </rPh>
    <rPh sb="79" eb="81">
      <t>ビョウトウ</t>
    </rPh>
    <rPh sb="81" eb="82">
      <t>スウ</t>
    </rPh>
    <rPh sb="83" eb="84">
      <t>ヘ</t>
    </rPh>
    <rPh sb="96" eb="97">
      <t>ウエ</t>
    </rPh>
    <rPh sb="115" eb="117">
      <t>コウジョウ</t>
    </rPh>
    <rPh sb="122" eb="124">
      <t>カイシュウ</t>
    </rPh>
    <rPh sb="124" eb="126">
      <t>コウジ</t>
    </rPh>
    <rPh sb="127" eb="129">
      <t>カンリョウ</t>
    </rPh>
    <rPh sb="132" eb="135">
      <t>カンジャスウ</t>
    </rPh>
    <rPh sb="136" eb="138">
      <t>カイフク</t>
    </rPh>
    <rPh sb="139" eb="141">
      <t>ミコ</t>
    </rPh>
    <rPh sb="148" eb="150">
      <t>シュウシ</t>
    </rPh>
    <rPh sb="151" eb="153">
      <t>カイゼン</t>
    </rPh>
    <rPh sb="208" eb="209">
      <t>ヨコ</t>
    </rPh>
    <rPh sb="212" eb="214">
      <t>ジョウキョウ</t>
    </rPh>
    <phoneticPr fontId="5"/>
  </si>
  <si>
    <t>有形固定資産減価償却率、器械備品減価償却率は平均を下回っているが、医療機械等の更新については課題となっているとの認識である。なお、1床当たり有形固定資産は大きく跳ね上がっているが、これは病床数を削減したことによるものである。新病院開院から１３年が経過しており、当時更新した機器が更新の時期に来ていることから、特に高額機器については計画的に更新を行なっているところである。また、施設についても、今後老朽化が進んでいくことから、こちらも計画的に補修を行っていく必要性があると考えられる。</t>
    <rPh sb="12" eb="14">
      <t>キカイ</t>
    </rPh>
    <rPh sb="66" eb="67">
      <t>ユカ</t>
    </rPh>
    <rPh sb="67" eb="68">
      <t>ア</t>
    </rPh>
    <rPh sb="70" eb="72">
      <t>ユウケイ</t>
    </rPh>
    <rPh sb="72" eb="74">
      <t>コテイ</t>
    </rPh>
    <rPh sb="74" eb="76">
      <t>シサン</t>
    </rPh>
    <rPh sb="77" eb="78">
      <t>オオ</t>
    </rPh>
    <rPh sb="80" eb="81">
      <t>ハ</t>
    </rPh>
    <rPh sb="82" eb="83">
      <t>ア</t>
    </rPh>
    <rPh sb="93" eb="96">
      <t>ビョウショウスウ</t>
    </rPh>
    <rPh sb="97" eb="99">
      <t>サクゲン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</si>
</sst>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3"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53.3</c:v>
                </c:pt>
                <c:pt idx="1">
                  <c:v>53</c:v>
                </c:pt>
                <c:pt idx="2">
                  <c:v>51.7</c:v>
                </c:pt>
                <c:pt idx="3">
                  <c:v>51.9</c:v>
                </c:pt>
                <c:pt idx="4">
                  <c:v>76.2</c:v>
                </c:pt>
              </c:numCache>
            </c:numRef>
          </c:val>
          <c:extLst xmlns:c16r2="http://schemas.microsoft.com/office/drawing/2015/06/chart">
            <c:ext xmlns:c16="http://schemas.microsoft.com/office/drawing/2014/chart" uri="{C3380CC4-5D6E-409C-BE32-E72D297353CC}">
              <c16:uniqueId val="{00000000-E693-4E57-A17A-7193FD049F0A}"/>
            </c:ext>
          </c:extLst>
        </c:ser>
        <c:dLbls>
          <c:showLegendKey val="0"/>
          <c:showVal val="0"/>
          <c:showCatName val="0"/>
          <c:showSerName val="0"/>
          <c:showPercent val="0"/>
          <c:showBubbleSize val="0"/>
        </c:dLbls>
        <c:gapWidth val="150"/>
        <c:axId val="175922200"/>
        <c:axId val="17592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E693-4E57-A17A-7193FD049F0A}"/>
            </c:ext>
          </c:extLst>
        </c:ser>
        <c:dLbls>
          <c:showLegendKey val="0"/>
          <c:showVal val="0"/>
          <c:showCatName val="0"/>
          <c:showSerName val="0"/>
          <c:showPercent val="0"/>
          <c:showBubbleSize val="0"/>
        </c:dLbls>
        <c:marker val="1"/>
        <c:smooth val="0"/>
        <c:axId val="175922200"/>
        <c:axId val="175921808"/>
      </c:lineChart>
      <c:dateAx>
        <c:axId val="175922200"/>
        <c:scaling>
          <c:orientation val="minMax"/>
        </c:scaling>
        <c:delete val="1"/>
        <c:axPos val="b"/>
        <c:numFmt formatCode="ge" sourceLinked="1"/>
        <c:majorTickMark val="none"/>
        <c:minorTickMark val="none"/>
        <c:tickLblPos val="none"/>
        <c:crossAx val="175921808"/>
        <c:crosses val="autoZero"/>
        <c:auto val="1"/>
        <c:lblOffset val="100"/>
        <c:baseTimeUnit val="years"/>
      </c:dateAx>
      <c:valAx>
        <c:axId val="175921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922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8796</c:v>
                </c:pt>
                <c:pt idx="1">
                  <c:v>7667</c:v>
                </c:pt>
                <c:pt idx="2">
                  <c:v>7173</c:v>
                </c:pt>
                <c:pt idx="3">
                  <c:v>7110</c:v>
                </c:pt>
                <c:pt idx="4">
                  <c:v>7490</c:v>
                </c:pt>
              </c:numCache>
            </c:numRef>
          </c:val>
          <c:extLst xmlns:c16r2="http://schemas.microsoft.com/office/drawing/2015/06/chart">
            <c:ext xmlns:c16="http://schemas.microsoft.com/office/drawing/2014/chart" uri="{C3380CC4-5D6E-409C-BE32-E72D297353CC}">
              <c16:uniqueId val="{00000000-3E81-4C07-A94A-5F4922D20129}"/>
            </c:ext>
          </c:extLst>
        </c:ser>
        <c:dLbls>
          <c:showLegendKey val="0"/>
          <c:showVal val="0"/>
          <c:showCatName val="0"/>
          <c:showSerName val="0"/>
          <c:showPercent val="0"/>
          <c:showBubbleSize val="0"/>
        </c:dLbls>
        <c:gapWidth val="150"/>
        <c:axId val="177048992"/>
        <c:axId val="22392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3E81-4C07-A94A-5F4922D20129}"/>
            </c:ext>
          </c:extLst>
        </c:ser>
        <c:dLbls>
          <c:showLegendKey val="0"/>
          <c:showVal val="0"/>
          <c:showCatName val="0"/>
          <c:showSerName val="0"/>
          <c:showPercent val="0"/>
          <c:showBubbleSize val="0"/>
        </c:dLbls>
        <c:marker val="1"/>
        <c:smooth val="0"/>
        <c:axId val="177048992"/>
        <c:axId val="223924960"/>
      </c:lineChart>
      <c:dateAx>
        <c:axId val="177048992"/>
        <c:scaling>
          <c:orientation val="minMax"/>
        </c:scaling>
        <c:delete val="1"/>
        <c:axPos val="b"/>
        <c:numFmt formatCode="ge" sourceLinked="1"/>
        <c:majorTickMark val="none"/>
        <c:minorTickMark val="none"/>
        <c:tickLblPos val="none"/>
        <c:crossAx val="223924960"/>
        <c:crosses val="autoZero"/>
        <c:auto val="1"/>
        <c:lblOffset val="100"/>
        <c:baseTimeUnit val="years"/>
      </c:dateAx>
      <c:valAx>
        <c:axId val="223924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04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36383</c:v>
                </c:pt>
                <c:pt idx="1">
                  <c:v>36993</c:v>
                </c:pt>
                <c:pt idx="2">
                  <c:v>35811</c:v>
                </c:pt>
                <c:pt idx="3">
                  <c:v>37436</c:v>
                </c:pt>
                <c:pt idx="4">
                  <c:v>41134</c:v>
                </c:pt>
              </c:numCache>
            </c:numRef>
          </c:val>
          <c:extLst xmlns:c16r2="http://schemas.microsoft.com/office/drawing/2015/06/chart">
            <c:ext xmlns:c16="http://schemas.microsoft.com/office/drawing/2014/chart" uri="{C3380CC4-5D6E-409C-BE32-E72D297353CC}">
              <c16:uniqueId val="{00000000-C703-4540-9FD5-D6D625ADF558}"/>
            </c:ext>
          </c:extLst>
        </c:ser>
        <c:dLbls>
          <c:showLegendKey val="0"/>
          <c:showVal val="0"/>
          <c:showCatName val="0"/>
          <c:showSerName val="0"/>
          <c:showPercent val="0"/>
          <c:showBubbleSize val="0"/>
        </c:dLbls>
        <c:gapWidth val="150"/>
        <c:axId val="223919080"/>
        <c:axId val="22392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C703-4540-9FD5-D6D625ADF558}"/>
            </c:ext>
          </c:extLst>
        </c:ser>
        <c:dLbls>
          <c:showLegendKey val="0"/>
          <c:showVal val="0"/>
          <c:showCatName val="0"/>
          <c:showSerName val="0"/>
          <c:showPercent val="0"/>
          <c:showBubbleSize val="0"/>
        </c:dLbls>
        <c:marker val="1"/>
        <c:smooth val="0"/>
        <c:axId val="223919080"/>
        <c:axId val="223924568"/>
      </c:lineChart>
      <c:dateAx>
        <c:axId val="223919080"/>
        <c:scaling>
          <c:orientation val="minMax"/>
        </c:scaling>
        <c:delete val="1"/>
        <c:axPos val="b"/>
        <c:numFmt formatCode="ge" sourceLinked="1"/>
        <c:majorTickMark val="none"/>
        <c:minorTickMark val="none"/>
        <c:tickLblPos val="none"/>
        <c:crossAx val="223924568"/>
        <c:crosses val="autoZero"/>
        <c:auto val="1"/>
        <c:lblOffset val="100"/>
        <c:baseTimeUnit val="years"/>
      </c:dateAx>
      <c:valAx>
        <c:axId val="223924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3919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136.19999999999999</c:v>
                </c:pt>
                <c:pt idx="1">
                  <c:v>143.19999999999999</c:v>
                </c:pt>
                <c:pt idx="2">
                  <c:v>155.1</c:v>
                </c:pt>
                <c:pt idx="3">
                  <c:v>153.30000000000001</c:v>
                </c:pt>
                <c:pt idx="4">
                  <c:v>168.5</c:v>
                </c:pt>
              </c:numCache>
            </c:numRef>
          </c:val>
          <c:extLst xmlns:c16r2="http://schemas.microsoft.com/office/drawing/2015/06/chart">
            <c:ext xmlns:c16="http://schemas.microsoft.com/office/drawing/2014/chart" uri="{C3380CC4-5D6E-409C-BE32-E72D297353CC}">
              <c16:uniqueId val="{00000000-F912-49C3-9D4C-80C4ACD0FA00}"/>
            </c:ext>
          </c:extLst>
        </c:ser>
        <c:dLbls>
          <c:showLegendKey val="0"/>
          <c:showVal val="0"/>
          <c:showCatName val="0"/>
          <c:showSerName val="0"/>
          <c:showPercent val="0"/>
          <c:showBubbleSize val="0"/>
        </c:dLbls>
        <c:gapWidth val="150"/>
        <c:axId val="175919456"/>
        <c:axId val="17592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F912-49C3-9D4C-80C4ACD0FA00}"/>
            </c:ext>
          </c:extLst>
        </c:ser>
        <c:dLbls>
          <c:showLegendKey val="0"/>
          <c:showVal val="0"/>
          <c:showCatName val="0"/>
          <c:showSerName val="0"/>
          <c:showPercent val="0"/>
          <c:showBubbleSize val="0"/>
        </c:dLbls>
        <c:marker val="1"/>
        <c:smooth val="0"/>
        <c:axId val="175919456"/>
        <c:axId val="175921024"/>
      </c:lineChart>
      <c:dateAx>
        <c:axId val="175919456"/>
        <c:scaling>
          <c:orientation val="minMax"/>
        </c:scaling>
        <c:delete val="1"/>
        <c:axPos val="b"/>
        <c:numFmt formatCode="ge" sourceLinked="1"/>
        <c:majorTickMark val="none"/>
        <c:minorTickMark val="none"/>
        <c:tickLblPos val="none"/>
        <c:crossAx val="175921024"/>
        <c:crosses val="autoZero"/>
        <c:auto val="1"/>
        <c:lblOffset val="100"/>
        <c:baseTimeUnit val="years"/>
      </c:dateAx>
      <c:valAx>
        <c:axId val="175921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91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91.6</c:v>
                </c:pt>
                <c:pt idx="1">
                  <c:v>91.3</c:v>
                </c:pt>
                <c:pt idx="2">
                  <c:v>88.2</c:v>
                </c:pt>
                <c:pt idx="3">
                  <c:v>87.3</c:v>
                </c:pt>
                <c:pt idx="4">
                  <c:v>81.2</c:v>
                </c:pt>
              </c:numCache>
            </c:numRef>
          </c:val>
          <c:extLst xmlns:c16r2="http://schemas.microsoft.com/office/drawing/2015/06/chart">
            <c:ext xmlns:c16="http://schemas.microsoft.com/office/drawing/2014/chart" uri="{C3380CC4-5D6E-409C-BE32-E72D297353CC}">
              <c16:uniqueId val="{00000000-1355-48B4-BE91-41DE646DE66C}"/>
            </c:ext>
          </c:extLst>
        </c:ser>
        <c:dLbls>
          <c:showLegendKey val="0"/>
          <c:showVal val="0"/>
          <c:showCatName val="0"/>
          <c:showSerName val="0"/>
          <c:showPercent val="0"/>
          <c:showBubbleSize val="0"/>
        </c:dLbls>
        <c:gapWidth val="150"/>
        <c:axId val="175920632"/>
        <c:axId val="17592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1355-48B4-BE91-41DE646DE66C}"/>
            </c:ext>
          </c:extLst>
        </c:ser>
        <c:dLbls>
          <c:showLegendKey val="0"/>
          <c:showVal val="0"/>
          <c:showCatName val="0"/>
          <c:showSerName val="0"/>
          <c:showPercent val="0"/>
          <c:showBubbleSize val="0"/>
        </c:dLbls>
        <c:marker val="1"/>
        <c:smooth val="0"/>
        <c:axId val="175920632"/>
        <c:axId val="175920240"/>
      </c:lineChart>
      <c:dateAx>
        <c:axId val="175920632"/>
        <c:scaling>
          <c:orientation val="minMax"/>
        </c:scaling>
        <c:delete val="1"/>
        <c:axPos val="b"/>
        <c:numFmt formatCode="ge" sourceLinked="1"/>
        <c:majorTickMark val="none"/>
        <c:minorTickMark val="none"/>
        <c:tickLblPos val="none"/>
        <c:crossAx val="175920240"/>
        <c:crosses val="autoZero"/>
        <c:auto val="1"/>
        <c:lblOffset val="100"/>
        <c:baseTimeUnit val="years"/>
      </c:dateAx>
      <c:valAx>
        <c:axId val="175920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920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99.8</c:v>
                </c:pt>
                <c:pt idx="1">
                  <c:v>98.9</c:v>
                </c:pt>
                <c:pt idx="2">
                  <c:v>97.7</c:v>
                </c:pt>
                <c:pt idx="3">
                  <c:v>98.6</c:v>
                </c:pt>
                <c:pt idx="4">
                  <c:v>90.3</c:v>
                </c:pt>
              </c:numCache>
            </c:numRef>
          </c:val>
          <c:extLst xmlns:c16r2="http://schemas.microsoft.com/office/drawing/2015/06/chart">
            <c:ext xmlns:c16="http://schemas.microsoft.com/office/drawing/2014/chart" uri="{C3380CC4-5D6E-409C-BE32-E72D297353CC}">
              <c16:uniqueId val="{00000000-6D1B-4916-957B-92B83AC60AE0}"/>
            </c:ext>
          </c:extLst>
        </c:ser>
        <c:dLbls>
          <c:showLegendKey val="0"/>
          <c:showVal val="0"/>
          <c:showCatName val="0"/>
          <c:showSerName val="0"/>
          <c:showPercent val="0"/>
          <c:showBubbleSize val="0"/>
        </c:dLbls>
        <c:gapWidth val="150"/>
        <c:axId val="177044288"/>
        <c:axId val="17704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6D1B-4916-957B-92B83AC60AE0}"/>
            </c:ext>
          </c:extLst>
        </c:ser>
        <c:dLbls>
          <c:showLegendKey val="0"/>
          <c:showVal val="0"/>
          <c:showCatName val="0"/>
          <c:showSerName val="0"/>
          <c:showPercent val="0"/>
          <c:showBubbleSize val="0"/>
        </c:dLbls>
        <c:marker val="1"/>
        <c:smooth val="0"/>
        <c:axId val="177044288"/>
        <c:axId val="177044680"/>
      </c:lineChart>
      <c:dateAx>
        <c:axId val="177044288"/>
        <c:scaling>
          <c:orientation val="minMax"/>
        </c:scaling>
        <c:delete val="1"/>
        <c:axPos val="b"/>
        <c:numFmt formatCode="ge" sourceLinked="1"/>
        <c:majorTickMark val="none"/>
        <c:minorTickMark val="none"/>
        <c:tickLblPos val="none"/>
        <c:crossAx val="177044680"/>
        <c:crosses val="autoZero"/>
        <c:auto val="1"/>
        <c:lblOffset val="100"/>
        <c:baseTimeUnit val="years"/>
      </c:dateAx>
      <c:valAx>
        <c:axId val="177044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704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35.799999999999997</c:v>
                </c:pt>
                <c:pt idx="1">
                  <c:v>38.200000000000003</c:v>
                </c:pt>
                <c:pt idx="2">
                  <c:v>40.6</c:v>
                </c:pt>
                <c:pt idx="3">
                  <c:v>38.799999999999997</c:v>
                </c:pt>
                <c:pt idx="4">
                  <c:v>39.700000000000003</c:v>
                </c:pt>
              </c:numCache>
            </c:numRef>
          </c:val>
          <c:extLst xmlns:c16r2="http://schemas.microsoft.com/office/drawing/2015/06/chart">
            <c:ext xmlns:c16="http://schemas.microsoft.com/office/drawing/2014/chart" uri="{C3380CC4-5D6E-409C-BE32-E72D297353CC}">
              <c16:uniqueId val="{00000000-3E5B-487B-9B16-6F25653E4A12}"/>
            </c:ext>
          </c:extLst>
        </c:ser>
        <c:dLbls>
          <c:showLegendKey val="0"/>
          <c:showVal val="0"/>
          <c:showCatName val="0"/>
          <c:showSerName val="0"/>
          <c:showPercent val="0"/>
          <c:showBubbleSize val="0"/>
        </c:dLbls>
        <c:gapWidth val="150"/>
        <c:axId val="177045072"/>
        <c:axId val="17704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3E5B-487B-9B16-6F25653E4A12}"/>
            </c:ext>
          </c:extLst>
        </c:ser>
        <c:dLbls>
          <c:showLegendKey val="0"/>
          <c:showVal val="0"/>
          <c:showCatName val="0"/>
          <c:showSerName val="0"/>
          <c:showPercent val="0"/>
          <c:showBubbleSize val="0"/>
        </c:dLbls>
        <c:marker val="1"/>
        <c:smooth val="0"/>
        <c:axId val="177045072"/>
        <c:axId val="177045856"/>
      </c:lineChart>
      <c:dateAx>
        <c:axId val="177045072"/>
        <c:scaling>
          <c:orientation val="minMax"/>
        </c:scaling>
        <c:delete val="1"/>
        <c:axPos val="b"/>
        <c:numFmt formatCode="ge" sourceLinked="1"/>
        <c:majorTickMark val="none"/>
        <c:minorTickMark val="none"/>
        <c:tickLblPos val="none"/>
        <c:crossAx val="177045856"/>
        <c:crosses val="autoZero"/>
        <c:auto val="1"/>
        <c:lblOffset val="100"/>
        <c:baseTimeUnit val="years"/>
      </c:dateAx>
      <c:valAx>
        <c:axId val="17704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04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81.599999999999994</c:v>
                </c:pt>
                <c:pt idx="1">
                  <c:v>84.4</c:v>
                </c:pt>
                <c:pt idx="2">
                  <c:v>85.7</c:v>
                </c:pt>
                <c:pt idx="3">
                  <c:v>69.2</c:v>
                </c:pt>
                <c:pt idx="4">
                  <c:v>69.8</c:v>
                </c:pt>
              </c:numCache>
            </c:numRef>
          </c:val>
          <c:extLst xmlns:c16r2="http://schemas.microsoft.com/office/drawing/2015/06/chart">
            <c:ext xmlns:c16="http://schemas.microsoft.com/office/drawing/2014/chart" uri="{C3380CC4-5D6E-409C-BE32-E72D297353CC}">
              <c16:uniqueId val="{00000000-F8A2-42F0-8F1B-8ABF8862FDBD}"/>
            </c:ext>
          </c:extLst>
        </c:ser>
        <c:dLbls>
          <c:showLegendKey val="0"/>
          <c:showVal val="0"/>
          <c:showCatName val="0"/>
          <c:showSerName val="0"/>
          <c:showPercent val="0"/>
          <c:showBubbleSize val="0"/>
        </c:dLbls>
        <c:gapWidth val="150"/>
        <c:axId val="177050168"/>
        <c:axId val="17704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F8A2-42F0-8F1B-8ABF8862FDBD}"/>
            </c:ext>
          </c:extLst>
        </c:ser>
        <c:dLbls>
          <c:showLegendKey val="0"/>
          <c:showVal val="0"/>
          <c:showCatName val="0"/>
          <c:showSerName val="0"/>
          <c:showPercent val="0"/>
          <c:showBubbleSize val="0"/>
        </c:dLbls>
        <c:marker val="1"/>
        <c:smooth val="0"/>
        <c:axId val="177050168"/>
        <c:axId val="177049776"/>
      </c:lineChart>
      <c:dateAx>
        <c:axId val="177050168"/>
        <c:scaling>
          <c:orientation val="minMax"/>
        </c:scaling>
        <c:delete val="1"/>
        <c:axPos val="b"/>
        <c:numFmt formatCode="ge" sourceLinked="1"/>
        <c:majorTickMark val="none"/>
        <c:minorTickMark val="none"/>
        <c:tickLblPos val="none"/>
        <c:crossAx val="177049776"/>
        <c:crosses val="autoZero"/>
        <c:auto val="1"/>
        <c:lblOffset val="100"/>
        <c:baseTimeUnit val="years"/>
      </c:dateAx>
      <c:valAx>
        <c:axId val="177049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050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42319829</c:v>
                </c:pt>
                <c:pt idx="1">
                  <c:v>42532367</c:v>
                </c:pt>
                <c:pt idx="2">
                  <c:v>42746211</c:v>
                </c:pt>
                <c:pt idx="3">
                  <c:v>42984889</c:v>
                </c:pt>
                <c:pt idx="4">
                  <c:v>81329202</c:v>
                </c:pt>
              </c:numCache>
            </c:numRef>
          </c:val>
          <c:extLst xmlns:c16r2="http://schemas.microsoft.com/office/drawing/2015/06/chart">
            <c:ext xmlns:c16="http://schemas.microsoft.com/office/drawing/2014/chart" uri="{C3380CC4-5D6E-409C-BE32-E72D297353CC}">
              <c16:uniqueId val="{00000000-2BE8-4268-A85C-604C4278CD04}"/>
            </c:ext>
          </c:extLst>
        </c:ser>
        <c:dLbls>
          <c:showLegendKey val="0"/>
          <c:showVal val="0"/>
          <c:showCatName val="0"/>
          <c:showSerName val="0"/>
          <c:showPercent val="0"/>
          <c:showBubbleSize val="0"/>
        </c:dLbls>
        <c:gapWidth val="150"/>
        <c:axId val="177043504"/>
        <c:axId val="17704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2BE8-4268-A85C-604C4278CD04}"/>
            </c:ext>
          </c:extLst>
        </c:ser>
        <c:dLbls>
          <c:showLegendKey val="0"/>
          <c:showVal val="0"/>
          <c:showCatName val="0"/>
          <c:showSerName val="0"/>
          <c:showPercent val="0"/>
          <c:showBubbleSize val="0"/>
        </c:dLbls>
        <c:marker val="1"/>
        <c:smooth val="0"/>
        <c:axId val="177043504"/>
        <c:axId val="177046248"/>
      </c:lineChart>
      <c:dateAx>
        <c:axId val="177043504"/>
        <c:scaling>
          <c:orientation val="minMax"/>
        </c:scaling>
        <c:delete val="1"/>
        <c:axPos val="b"/>
        <c:numFmt formatCode="ge" sourceLinked="1"/>
        <c:majorTickMark val="none"/>
        <c:minorTickMark val="none"/>
        <c:tickLblPos val="none"/>
        <c:crossAx val="177046248"/>
        <c:crosses val="autoZero"/>
        <c:auto val="1"/>
        <c:lblOffset val="100"/>
        <c:baseTimeUnit val="years"/>
      </c:dateAx>
      <c:valAx>
        <c:axId val="177046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04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24.3</c:v>
                </c:pt>
                <c:pt idx="1">
                  <c:v>20.399999999999999</c:v>
                </c:pt>
                <c:pt idx="2">
                  <c:v>17.600000000000001</c:v>
                </c:pt>
                <c:pt idx="3">
                  <c:v>17.5</c:v>
                </c:pt>
                <c:pt idx="4">
                  <c:v>18.7</c:v>
                </c:pt>
              </c:numCache>
            </c:numRef>
          </c:val>
          <c:extLst xmlns:c16r2="http://schemas.microsoft.com/office/drawing/2015/06/chart">
            <c:ext xmlns:c16="http://schemas.microsoft.com/office/drawing/2014/chart" uri="{C3380CC4-5D6E-409C-BE32-E72D297353CC}">
              <c16:uniqueId val="{00000000-6C58-49C7-BFC1-D70AA387E910}"/>
            </c:ext>
          </c:extLst>
        </c:ser>
        <c:dLbls>
          <c:showLegendKey val="0"/>
          <c:showVal val="0"/>
          <c:showCatName val="0"/>
          <c:showSerName val="0"/>
          <c:showPercent val="0"/>
          <c:showBubbleSize val="0"/>
        </c:dLbls>
        <c:gapWidth val="150"/>
        <c:axId val="177043896"/>
        <c:axId val="17704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6C58-49C7-BFC1-D70AA387E910}"/>
            </c:ext>
          </c:extLst>
        </c:ser>
        <c:dLbls>
          <c:showLegendKey val="0"/>
          <c:showVal val="0"/>
          <c:showCatName val="0"/>
          <c:showSerName val="0"/>
          <c:showPercent val="0"/>
          <c:showBubbleSize val="0"/>
        </c:dLbls>
        <c:marker val="1"/>
        <c:smooth val="0"/>
        <c:axId val="177043896"/>
        <c:axId val="177046640"/>
      </c:lineChart>
      <c:dateAx>
        <c:axId val="177043896"/>
        <c:scaling>
          <c:orientation val="minMax"/>
        </c:scaling>
        <c:delete val="1"/>
        <c:axPos val="b"/>
        <c:numFmt formatCode="ge" sourceLinked="1"/>
        <c:majorTickMark val="none"/>
        <c:minorTickMark val="none"/>
        <c:tickLblPos val="none"/>
        <c:crossAx val="177046640"/>
        <c:crosses val="autoZero"/>
        <c:auto val="1"/>
        <c:lblOffset val="100"/>
        <c:baseTimeUnit val="years"/>
      </c:dateAx>
      <c:valAx>
        <c:axId val="17704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043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44.4</c:v>
                </c:pt>
                <c:pt idx="1">
                  <c:v>48.4</c:v>
                </c:pt>
                <c:pt idx="2">
                  <c:v>51.2</c:v>
                </c:pt>
                <c:pt idx="3">
                  <c:v>51</c:v>
                </c:pt>
                <c:pt idx="4">
                  <c:v>53.9</c:v>
                </c:pt>
              </c:numCache>
            </c:numRef>
          </c:val>
          <c:extLst xmlns:c16r2="http://schemas.microsoft.com/office/drawing/2015/06/chart">
            <c:ext xmlns:c16="http://schemas.microsoft.com/office/drawing/2014/chart" uri="{C3380CC4-5D6E-409C-BE32-E72D297353CC}">
              <c16:uniqueId val="{00000000-78E0-451D-8EFE-5C8F9E651210}"/>
            </c:ext>
          </c:extLst>
        </c:ser>
        <c:dLbls>
          <c:showLegendKey val="0"/>
          <c:showVal val="0"/>
          <c:showCatName val="0"/>
          <c:showSerName val="0"/>
          <c:showPercent val="0"/>
          <c:showBubbleSize val="0"/>
        </c:dLbls>
        <c:gapWidth val="150"/>
        <c:axId val="177047424"/>
        <c:axId val="17704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78E0-451D-8EFE-5C8F9E651210}"/>
            </c:ext>
          </c:extLst>
        </c:ser>
        <c:dLbls>
          <c:showLegendKey val="0"/>
          <c:showVal val="0"/>
          <c:showCatName val="0"/>
          <c:showSerName val="0"/>
          <c:showPercent val="0"/>
          <c:showBubbleSize val="0"/>
        </c:dLbls>
        <c:marker val="1"/>
        <c:smooth val="0"/>
        <c:axId val="177047424"/>
        <c:axId val="177047816"/>
      </c:lineChart>
      <c:dateAx>
        <c:axId val="177047424"/>
        <c:scaling>
          <c:orientation val="minMax"/>
        </c:scaling>
        <c:delete val="1"/>
        <c:axPos val="b"/>
        <c:numFmt formatCode="ge" sourceLinked="1"/>
        <c:majorTickMark val="none"/>
        <c:minorTickMark val="none"/>
        <c:tickLblPos val="none"/>
        <c:crossAx val="177047816"/>
        <c:crosses val="autoZero"/>
        <c:auto val="1"/>
        <c:lblOffset val="100"/>
        <c:baseTimeUnit val="years"/>
      </c:dateAx>
      <c:valAx>
        <c:axId val="177047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04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KE44"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0" t="s">
        <v>0</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c r="JT2" s="160"/>
      <c r="JU2" s="160"/>
      <c r="JV2" s="160"/>
      <c r="JW2" s="160"/>
      <c r="JX2" s="160"/>
      <c r="JY2" s="160"/>
      <c r="JZ2" s="160"/>
      <c r="KA2" s="160"/>
      <c r="KB2" s="160"/>
      <c r="KC2" s="160"/>
      <c r="KD2" s="160"/>
      <c r="KE2" s="160"/>
      <c r="KF2" s="160"/>
      <c r="KG2" s="160"/>
      <c r="KH2" s="160"/>
      <c r="KI2" s="160"/>
      <c r="KJ2" s="160"/>
      <c r="KK2" s="160"/>
      <c r="KL2" s="160"/>
      <c r="KM2" s="160"/>
      <c r="KN2" s="160"/>
      <c r="KO2" s="160"/>
      <c r="KP2" s="160"/>
      <c r="KQ2" s="160"/>
      <c r="KR2" s="160"/>
      <c r="KS2" s="160"/>
      <c r="KT2" s="160"/>
      <c r="KU2" s="160"/>
      <c r="KV2" s="160"/>
      <c r="KW2" s="160"/>
      <c r="KX2" s="160"/>
      <c r="KY2" s="160"/>
      <c r="KZ2" s="160"/>
      <c r="LA2" s="160"/>
      <c r="LB2" s="160"/>
      <c r="LC2" s="160"/>
      <c r="LD2" s="160"/>
      <c r="LE2" s="160"/>
      <c r="LF2" s="160"/>
      <c r="LG2" s="160"/>
      <c r="LH2" s="160"/>
      <c r="LI2" s="160"/>
      <c r="LJ2" s="160"/>
      <c r="LK2" s="160"/>
      <c r="LL2" s="160"/>
      <c r="LM2" s="160"/>
      <c r="LN2" s="160"/>
      <c r="LO2" s="160"/>
      <c r="LP2" s="160"/>
      <c r="LQ2" s="160"/>
      <c r="LR2" s="160"/>
      <c r="LS2" s="160"/>
      <c r="LT2" s="160"/>
      <c r="LU2" s="160"/>
      <c r="LV2" s="160"/>
      <c r="LW2" s="160"/>
      <c r="LX2" s="160"/>
      <c r="LY2" s="160"/>
      <c r="LZ2" s="160"/>
      <c r="MA2" s="160"/>
      <c r="MB2" s="160"/>
      <c r="MC2" s="160"/>
      <c r="MD2" s="160"/>
      <c r="ME2" s="160"/>
      <c r="MF2" s="160"/>
      <c r="MG2" s="160"/>
      <c r="MH2" s="160"/>
      <c r="MI2" s="160"/>
      <c r="MJ2" s="160"/>
      <c r="MK2" s="160"/>
      <c r="ML2" s="160"/>
      <c r="MM2" s="160"/>
      <c r="MN2" s="160"/>
      <c r="MO2" s="160"/>
      <c r="MP2" s="160"/>
      <c r="MQ2" s="160"/>
      <c r="MR2" s="160"/>
      <c r="MS2" s="160"/>
      <c r="MT2" s="160"/>
      <c r="MU2" s="160"/>
      <c r="MV2" s="160"/>
      <c r="MW2" s="160"/>
      <c r="MX2" s="160"/>
      <c r="MY2" s="160"/>
      <c r="MZ2" s="160"/>
      <c r="NA2" s="160"/>
      <c r="NB2" s="160"/>
      <c r="NC2" s="160"/>
      <c r="ND2" s="160"/>
      <c r="NE2" s="160"/>
      <c r="NF2" s="160"/>
      <c r="NG2" s="160"/>
      <c r="NH2" s="160"/>
      <c r="NI2" s="160"/>
      <c r="NJ2" s="160"/>
      <c r="NK2" s="160"/>
      <c r="NL2" s="160"/>
      <c r="NM2" s="160"/>
      <c r="NN2" s="160"/>
      <c r="NO2" s="160"/>
      <c r="NP2" s="160"/>
      <c r="NQ2" s="160"/>
      <c r="NR2" s="160"/>
      <c r="NS2" s="160"/>
      <c r="NT2" s="160"/>
      <c r="NU2" s="160"/>
      <c r="NV2" s="160"/>
      <c r="NW2" s="160"/>
      <c r="NX2" s="160"/>
    </row>
    <row r="3" spans="1:388" ht="9.75" customHeight="1">
      <c r="A3" s="2"/>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c r="JT3" s="160"/>
      <c r="JU3" s="160"/>
      <c r="JV3" s="160"/>
      <c r="JW3" s="160"/>
      <c r="JX3" s="160"/>
      <c r="JY3" s="160"/>
      <c r="JZ3" s="160"/>
      <c r="KA3" s="160"/>
      <c r="KB3" s="160"/>
      <c r="KC3" s="160"/>
      <c r="KD3" s="160"/>
      <c r="KE3" s="160"/>
      <c r="KF3" s="160"/>
      <c r="KG3" s="160"/>
      <c r="KH3" s="160"/>
      <c r="KI3" s="160"/>
      <c r="KJ3" s="160"/>
      <c r="KK3" s="160"/>
      <c r="KL3" s="160"/>
      <c r="KM3" s="160"/>
      <c r="KN3" s="160"/>
      <c r="KO3" s="160"/>
      <c r="KP3" s="160"/>
      <c r="KQ3" s="160"/>
      <c r="KR3" s="160"/>
      <c r="KS3" s="160"/>
      <c r="KT3" s="160"/>
      <c r="KU3" s="160"/>
      <c r="KV3" s="160"/>
      <c r="KW3" s="160"/>
      <c r="KX3" s="160"/>
      <c r="KY3" s="160"/>
      <c r="KZ3" s="160"/>
      <c r="LA3" s="160"/>
      <c r="LB3" s="160"/>
      <c r="LC3" s="160"/>
      <c r="LD3" s="160"/>
      <c r="LE3" s="160"/>
      <c r="LF3" s="160"/>
      <c r="LG3" s="160"/>
      <c r="LH3" s="160"/>
      <c r="LI3" s="160"/>
      <c r="LJ3" s="160"/>
      <c r="LK3" s="160"/>
      <c r="LL3" s="160"/>
      <c r="LM3" s="160"/>
      <c r="LN3" s="160"/>
      <c r="LO3" s="160"/>
      <c r="LP3" s="160"/>
      <c r="LQ3" s="160"/>
      <c r="LR3" s="160"/>
      <c r="LS3" s="160"/>
      <c r="LT3" s="160"/>
      <c r="LU3" s="160"/>
      <c r="LV3" s="160"/>
      <c r="LW3" s="160"/>
      <c r="LX3" s="160"/>
      <c r="LY3" s="160"/>
      <c r="LZ3" s="160"/>
      <c r="MA3" s="160"/>
      <c r="MB3" s="160"/>
      <c r="MC3" s="160"/>
      <c r="MD3" s="160"/>
      <c r="ME3" s="160"/>
      <c r="MF3" s="160"/>
      <c r="MG3" s="160"/>
      <c r="MH3" s="160"/>
      <c r="MI3" s="160"/>
      <c r="MJ3" s="160"/>
      <c r="MK3" s="160"/>
      <c r="ML3" s="160"/>
      <c r="MM3" s="160"/>
      <c r="MN3" s="160"/>
      <c r="MO3" s="160"/>
      <c r="MP3" s="160"/>
      <c r="MQ3" s="160"/>
      <c r="MR3" s="160"/>
      <c r="MS3" s="160"/>
      <c r="MT3" s="160"/>
      <c r="MU3" s="160"/>
      <c r="MV3" s="160"/>
      <c r="MW3" s="160"/>
      <c r="MX3" s="160"/>
      <c r="MY3" s="160"/>
      <c r="MZ3" s="160"/>
      <c r="NA3" s="160"/>
      <c r="NB3" s="160"/>
      <c r="NC3" s="160"/>
      <c r="ND3" s="160"/>
      <c r="NE3" s="160"/>
      <c r="NF3" s="160"/>
      <c r="NG3" s="160"/>
      <c r="NH3" s="160"/>
      <c r="NI3" s="160"/>
      <c r="NJ3" s="160"/>
      <c r="NK3" s="160"/>
      <c r="NL3" s="160"/>
      <c r="NM3" s="160"/>
      <c r="NN3" s="160"/>
      <c r="NO3" s="160"/>
      <c r="NP3" s="160"/>
      <c r="NQ3" s="160"/>
      <c r="NR3" s="160"/>
      <c r="NS3" s="160"/>
      <c r="NT3" s="160"/>
      <c r="NU3" s="160"/>
      <c r="NV3" s="160"/>
      <c r="NW3" s="160"/>
      <c r="NX3" s="160"/>
    </row>
    <row r="4" spans="1:388" ht="9.75" customHeight="1">
      <c r="A4" s="2"/>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c r="JT4" s="160"/>
      <c r="JU4" s="160"/>
      <c r="JV4" s="160"/>
      <c r="JW4" s="160"/>
      <c r="JX4" s="160"/>
      <c r="JY4" s="160"/>
      <c r="JZ4" s="160"/>
      <c r="KA4" s="160"/>
      <c r="KB4" s="160"/>
      <c r="KC4" s="160"/>
      <c r="KD4" s="160"/>
      <c r="KE4" s="160"/>
      <c r="KF4" s="160"/>
      <c r="KG4" s="160"/>
      <c r="KH4" s="160"/>
      <c r="KI4" s="160"/>
      <c r="KJ4" s="160"/>
      <c r="KK4" s="160"/>
      <c r="KL4" s="160"/>
      <c r="KM4" s="160"/>
      <c r="KN4" s="160"/>
      <c r="KO4" s="160"/>
      <c r="KP4" s="160"/>
      <c r="KQ4" s="160"/>
      <c r="KR4" s="160"/>
      <c r="KS4" s="160"/>
      <c r="KT4" s="160"/>
      <c r="KU4" s="160"/>
      <c r="KV4" s="160"/>
      <c r="KW4" s="160"/>
      <c r="KX4" s="160"/>
      <c r="KY4" s="160"/>
      <c r="KZ4" s="160"/>
      <c r="LA4" s="160"/>
      <c r="LB4" s="160"/>
      <c r="LC4" s="160"/>
      <c r="LD4" s="160"/>
      <c r="LE4" s="160"/>
      <c r="LF4" s="160"/>
      <c r="LG4" s="160"/>
      <c r="LH4" s="160"/>
      <c r="LI4" s="160"/>
      <c r="LJ4" s="160"/>
      <c r="LK4" s="160"/>
      <c r="LL4" s="160"/>
      <c r="LM4" s="160"/>
      <c r="LN4" s="160"/>
      <c r="LO4" s="160"/>
      <c r="LP4" s="160"/>
      <c r="LQ4" s="160"/>
      <c r="LR4" s="160"/>
      <c r="LS4" s="160"/>
      <c r="LT4" s="160"/>
      <c r="LU4" s="160"/>
      <c r="LV4" s="160"/>
      <c r="LW4" s="160"/>
      <c r="LX4" s="160"/>
      <c r="LY4" s="160"/>
      <c r="LZ4" s="160"/>
      <c r="MA4" s="160"/>
      <c r="MB4" s="160"/>
      <c r="MC4" s="160"/>
      <c r="MD4" s="160"/>
      <c r="ME4" s="160"/>
      <c r="MF4" s="160"/>
      <c r="MG4" s="160"/>
      <c r="MH4" s="160"/>
      <c r="MI4" s="160"/>
      <c r="MJ4" s="160"/>
      <c r="MK4" s="160"/>
      <c r="ML4" s="160"/>
      <c r="MM4" s="160"/>
      <c r="MN4" s="160"/>
      <c r="MO4" s="160"/>
      <c r="MP4" s="160"/>
      <c r="MQ4" s="160"/>
      <c r="MR4" s="160"/>
      <c r="MS4" s="160"/>
      <c r="MT4" s="160"/>
      <c r="MU4" s="160"/>
      <c r="MV4" s="160"/>
      <c r="MW4" s="160"/>
      <c r="MX4" s="160"/>
      <c r="MY4" s="160"/>
      <c r="MZ4" s="160"/>
      <c r="NA4" s="160"/>
      <c r="NB4" s="160"/>
      <c r="NC4" s="160"/>
      <c r="ND4" s="160"/>
      <c r="NE4" s="160"/>
      <c r="NF4" s="160"/>
      <c r="NG4" s="160"/>
      <c r="NH4" s="160"/>
      <c r="NI4" s="160"/>
      <c r="NJ4" s="160"/>
      <c r="NK4" s="160"/>
      <c r="NL4" s="160"/>
      <c r="NM4" s="160"/>
      <c r="NN4" s="160"/>
      <c r="NO4" s="160"/>
      <c r="NP4" s="160"/>
      <c r="NQ4" s="160"/>
      <c r="NR4" s="160"/>
      <c r="NS4" s="160"/>
      <c r="NT4" s="160"/>
      <c r="NU4" s="160"/>
      <c r="NV4" s="160"/>
      <c r="NW4" s="160"/>
      <c r="NX4" s="16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1" t="str">
        <f>データ!H6</f>
        <v>富山県朝日町　あさひ総合病院</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3" t="s">
        <v>1</v>
      </c>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5"/>
      <c r="AU7" s="153" t="s">
        <v>2</v>
      </c>
      <c r="AV7" s="154"/>
      <c r="AW7" s="154"/>
      <c r="AX7" s="154"/>
      <c r="AY7" s="154"/>
      <c r="AZ7" s="154"/>
      <c r="BA7" s="154"/>
      <c r="BB7" s="154"/>
      <c r="BC7" s="154"/>
      <c r="BD7" s="154"/>
      <c r="BE7" s="154"/>
      <c r="BF7" s="154"/>
      <c r="BG7" s="154"/>
      <c r="BH7" s="154"/>
      <c r="BI7" s="154"/>
      <c r="BJ7" s="154"/>
      <c r="BK7" s="154"/>
      <c r="BL7" s="154"/>
      <c r="BM7" s="154"/>
      <c r="BN7" s="154"/>
      <c r="BO7" s="154"/>
      <c r="BP7" s="154"/>
      <c r="BQ7" s="154"/>
      <c r="BR7" s="154"/>
      <c r="BS7" s="154"/>
      <c r="BT7" s="154"/>
      <c r="BU7" s="154"/>
      <c r="BV7" s="154"/>
      <c r="BW7" s="154"/>
      <c r="BX7" s="154"/>
      <c r="BY7" s="154"/>
      <c r="BZ7" s="154"/>
      <c r="CA7" s="154"/>
      <c r="CB7" s="154"/>
      <c r="CC7" s="154"/>
      <c r="CD7" s="154"/>
      <c r="CE7" s="154"/>
      <c r="CF7" s="154"/>
      <c r="CG7" s="154"/>
      <c r="CH7" s="154"/>
      <c r="CI7" s="154"/>
      <c r="CJ7" s="154"/>
      <c r="CK7" s="154"/>
      <c r="CL7" s="154"/>
      <c r="CM7" s="155"/>
      <c r="CN7" s="153" t="s">
        <v>3</v>
      </c>
      <c r="CO7" s="154"/>
      <c r="CP7" s="154"/>
      <c r="CQ7" s="154"/>
      <c r="CR7" s="154"/>
      <c r="CS7" s="154"/>
      <c r="CT7" s="154"/>
      <c r="CU7" s="154"/>
      <c r="CV7" s="154"/>
      <c r="CW7" s="154"/>
      <c r="CX7" s="154"/>
      <c r="CY7" s="154"/>
      <c r="CZ7" s="154"/>
      <c r="DA7" s="154"/>
      <c r="DB7" s="154"/>
      <c r="DC7" s="154"/>
      <c r="DD7" s="154"/>
      <c r="DE7" s="154"/>
      <c r="DF7" s="154"/>
      <c r="DG7" s="154"/>
      <c r="DH7" s="154"/>
      <c r="DI7" s="154"/>
      <c r="DJ7" s="154"/>
      <c r="DK7" s="154"/>
      <c r="DL7" s="154"/>
      <c r="DM7" s="154"/>
      <c r="DN7" s="154"/>
      <c r="DO7" s="154"/>
      <c r="DP7" s="154"/>
      <c r="DQ7" s="154"/>
      <c r="DR7" s="154"/>
      <c r="DS7" s="154"/>
      <c r="DT7" s="154"/>
      <c r="DU7" s="154"/>
      <c r="DV7" s="154"/>
      <c r="DW7" s="154"/>
      <c r="DX7" s="154"/>
      <c r="DY7" s="154"/>
      <c r="DZ7" s="154"/>
      <c r="EA7" s="154"/>
      <c r="EB7" s="154"/>
      <c r="EC7" s="154"/>
      <c r="ED7" s="154"/>
      <c r="EE7" s="154"/>
      <c r="EF7" s="155"/>
      <c r="EG7" s="153" t="s">
        <v>4</v>
      </c>
      <c r="EH7" s="154"/>
      <c r="EI7" s="154"/>
      <c r="EJ7" s="154"/>
      <c r="EK7" s="154"/>
      <c r="EL7" s="154"/>
      <c r="EM7" s="154"/>
      <c r="EN7" s="154"/>
      <c r="EO7" s="154"/>
      <c r="EP7" s="154"/>
      <c r="EQ7" s="154"/>
      <c r="ER7" s="154"/>
      <c r="ES7" s="154"/>
      <c r="ET7" s="154"/>
      <c r="EU7" s="154"/>
      <c r="EV7" s="154"/>
      <c r="EW7" s="154"/>
      <c r="EX7" s="154"/>
      <c r="EY7" s="154"/>
      <c r="EZ7" s="154"/>
      <c r="FA7" s="154"/>
      <c r="FB7" s="154"/>
      <c r="FC7" s="154"/>
      <c r="FD7" s="154"/>
      <c r="FE7" s="154"/>
      <c r="FF7" s="154"/>
      <c r="FG7" s="154"/>
      <c r="FH7" s="154"/>
      <c r="FI7" s="154"/>
      <c r="FJ7" s="154"/>
      <c r="FK7" s="154"/>
      <c r="FL7" s="154"/>
      <c r="FM7" s="154"/>
      <c r="FN7" s="154"/>
      <c r="FO7" s="154"/>
      <c r="FP7" s="154"/>
      <c r="FQ7" s="154"/>
      <c r="FR7" s="154"/>
      <c r="FS7" s="154"/>
      <c r="FT7" s="154"/>
      <c r="FU7" s="154"/>
      <c r="FV7" s="154"/>
      <c r="FW7" s="154"/>
      <c r="FX7" s="154"/>
      <c r="FY7" s="155"/>
      <c r="FZ7" s="153" t="s">
        <v>5</v>
      </c>
      <c r="GA7" s="154"/>
      <c r="GB7" s="154"/>
      <c r="GC7" s="154"/>
      <c r="GD7" s="154"/>
      <c r="GE7" s="154"/>
      <c r="GF7" s="154"/>
      <c r="GG7" s="154"/>
      <c r="GH7" s="154"/>
      <c r="GI7" s="154"/>
      <c r="GJ7" s="154"/>
      <c r="GK7" s="154"/>
      <c r="GL7" s="154"/>
      <c r="GM7" s="154"/>
      <c r="GN7" s="154"/>
      <c r="GO7" s="154"/>
      <c r="GP7" s="154"/>
      <c r="GQ7" s="154"/>
      <c r="GR7" s="154"/>
      <c r="GS7" s="154"/>
      <c r="GT7" s="154"/>
      <c r="GU7" s="154"/>
      <c r="GV7" s="154"/>
      <c r="GW7" s="154"/>
      <c r="GX7" s="154"/>
      <c r="GY7" s="154"/>
      <c r="GZ7" s="154"/>
      <c r="HA7" s="154"/>
      <c r="HB7" s="154"/>
      <c r="HC7" s="154"/>
      <c r="HD7" s="154"/>
      <c r="HE7" s="154"/>
      <c r="HF7" s="154"/>
      <c r="HG7" s="154"/>
      <c r="HH7" s="154"/>
      <c r="HI7" s="154"/>
      <c r="HJ7" s="154"/>
      <c r="HK7" s="154"/>
      <c r="HL7" s="154"/>
      <c r="HM7" s="154"/>
      <c r="HN7" s="154"/>
      <c r="HO7" s="154"/>
      <c r="HP7" s="154"/>
      <c r="HQ7" s="154"/>
      <c r="HR7" s="155"/>
      <c r="ID7" s="153" t="s">
        <v>6</v>
      </c>
      <c r="IE7" s="154"/>
      <c r="IF7" s="154"/>
      <c r="IG7" s="154"/>
      <c r="IH7" s="154"/>
      <c r="II7" s="154"/>
      <c r="IJ7" s="154"/>
      <c r="IK7" s="154"/>
      <c r="IL7" s="154"/>
      <c r="IM7" s="154"/>
      <c r="IN7" s="154"/>
      <c r="IO7" s="154"/>
      <c r="IP7" s="154"/>
      <c r="IQ7" s="154"/>
      <c r="IR7" s="154"/>
      <c r="IS7" s="154"/>
      <c r="IT7" s="154"/>
      <c r="IU7" s="154"/>
      <c r="IV7" s="154"/>
      <c r="IW7" s="154"/>
      <c r="IX7" s="154"/>
      <c r="IY7" s="154"/>
      <c r="IZ7" s="154"/>
      <c r="JA7" s="154"/>
      <c r="JB7" s="154"/>
      <c r="JC7" s="154"/>
      <c r="JD7" s="154"/>
      <c r="JE7" s="154"/>
      <c r="JF7" s="154"/>
      <c r="JG7" s="154"/>
      <c r="JH7" s="154"/>
      <c r="JI7" s="154"/>
      <c r="JJ7" s="154"/>
      <c r="JK7" s="154"/>
      <c r="JL7" s="154"/>
      <c r="JM7" s="154"/>
      <c r="JN7" s="154"/>
      <c r="JO7" s="154"/>
      <c r="JP7" s="154"/>
      <c r="JQ7" s="154"/>
      <c r="JR7" s="154"/>
      <c r="JS7" s="154"/>
      <c r="JT7" s="154"/>
      <c r="JU7" s="154"/>
      <c r="JV7" s="155"/>
      <c r="JW7" s="153" t="s">
        <v>7</v>
      </c>
      <c r="JX7" s="154"/>
      <c r="JY7" s="154"/>
      <c r="JZ7" s="154"/>
      <c r="KA7" s="154"/>
      <c r="KB7" s="154"/>
      <c r="KC7" s="154"/>
      <c r="KD7" s="154"/>
      <c r="KE7" s="154"/>
      <c r="KF7" s="154"/>
      <c r="KG7" s="154"/>
      <c r="KH7" s="154"/>
      <c r="KI7" s="154"/>
      <c r="KJ7" s="154"/>
      <c r="KK7" s="154"/>
      <c r="KL7" s="154"/>
      <c r="KM7" s="154"/>
      <c r="KN7" s="154"/>
      <c r="KO7" s="154"/>
      <c r="KP7" s="154"/>
      <c r="KQ7" s="154"/>
      <c r="KR7" s="154"/>
      <c r="KS7" s="154"/>
      <c r="KT7" s="154"/>
      <c r="KU7" s="154"/>
      <c r="KV7" s="154"/>
      <c r="KW7" s="154"/>
      <c r="KX7" s="154"/>
      <c r="KY7" s="154"/>
      <c r="KZ7" s="154"/>
      <c r="LA7" s="154"/>
      <c r="LB7" s="154"/>
      <c r="LC7" s="154"/>
      <c r="LD7" s="154"/>
      <c r="LE7" s="154"/>
      <c r="LF7" s="154"/>
      <c r="LG7" s="154"/>
      <c r="LH7" s="154"/>
      <c r="LI7" s="154"/>
      <c r="LJ7" s="154"/>
      <c r="LK7" s="154"/>
      <c r="LL7" s="154"/>
      <c r="LM7" s="154"/>
      <c r="LN7" s="154"/>
      <c r="LO7" s="155"/>
      <c r="LP7" s="153" t="s">
        <v>8</v>
      </c>
      <c r="LQ7" s="154"/>
      <c r="LR7" s="154"/>
      <c r="LS7" s="154"/>
      <c r="LT7" s="154"/>
      <c r="LU7" s="154"/>
      <c r="LV7" s="154"/>
      <c r="LW7" s="154"/>
      <c r="LX7" s="154"/>
      <c r="LY7" s="154"/>
      <c r="LZ7" s="154"/>
      <c r="MA7" s="154"/>
      <c r="MB7" s="154"/>
      <c r="MC7" s="154"/>
      <c r="MD7" s="154"/>
      <c r="ME7" s="154"/>
      <c r="MF7" s="154"/>
      <c r="MG7" s="154"/>
      <c r="MH7" s="154"/>
      <c r="MI7" s="154"/>
      <c r="MJ7" s="154"/>
      <c r="MK7" s="154"/>
      <c r="ML7" s="154"/>
      <c r="MM7" s="154"/>
      <c r="MN7" s="154"/>
      <c r="MO7" s="154"/>
      <c r="MP7" s="154"/>
      <c r="MQ7" s="154"/>
      <c r="MR7" s="154"/>
      <c r="MS7" s="154"/>
      <c r="MT7" s="154"/>
      <c r="MU7" s="154"/>
      <c r="MV7" s="154"/>
      <c r="MW7" s="154"/>
      <c r="MX7" s="154"/>
      <c r="MY7" s="154"/>
      <c r="MZ7" s="154"/>
      <c r="NA7" s="154"/>
      <c r="NB7" s="154"/>
      <c r="NC7" s="154"/>
      <c r="ND7" s="154"/>
      <c r="NE7" s="154"/>
      <c r="NF7" s="154"/>
      <c r="NG7" s="154"/>
      <c r="NH7" s="155"/>
      <c r="NI7" s="3"/>
      <c r="NJ7" s="6" t="s">
        <v>9</v>
      </c>
      <c r="NK7" s="7"/>
      <c r="NL7" s="7"/>
      <c r="NM7" s="7"/>
      <c r="NN7" s="7"/>
      <c r="NO7" s="7"/>
      <c r="NP7" s="7"/>
      <c r="NQ7" s="7"/>
      <c r="NR7" s="7"/>
      <c r="NS7" s="7"/>
      <c r="NT7" s="7"/>
      <c r="NU7" s="7"/>
      <c r="NV7" s="7"/>
      <c r="NW7" s="8"/>
      <c r="NX7" s="3"/>
    </row>
    <row r="8" spans="1:388" ht="18.75" customHeight="1">
      <c r="A8" s="2"/>
      <c r="B8" s="148" t="str">
        <f>データ!K6</f>
        <v>当然財務</v>
      </c>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50"/>
      <c r="AU8" s="148" t="str">
        <f>データ!L6</f>
        <v>病院事業</v>
      </c>
      <c r="AV8" s="149"/>
      <c r="AW8" s="149"/>
      <c r="AX8" s="149"/>
      <c r="AY8" s="149"/>
      <c r="AZ8" s="149"/>
      <c r="BA8" s="149"/>
      <c r="BB8" s="149"/>
      <c r="BC8" s="149"/>
      <c r="BD8" s="149"/>
      <c r="BE8" s="149"/>
      <c r="BF8" s="149"/>
      <c r="BG8" s="149"/>
      <c r="BH8" s="149"/>
      <c r="BI8" s="149"/>
      <c r="BJ8" s="149"/>
      <c r="BK8" s="149"/>
      <c r="BL8" s="149"/>
      <c r="BM8" s="149"/>
      <c r="BN8" s="149"/>
      <c r="BO8" s="149"/>
      <c r="BP8" s="149"/>
      <c r="BQ8" s="149"/>
      <c r="BR8" s="149"/>
      <c r="BS8" s="149"/>
      <c r="BT8" s="149"/>
      <c r="BU8" s="149"/>
      <c r="BV8" s="149"/>
      <c r="BW8" s="149"/>
      <c r="BX8" s="149"/>
      <c r="BY8" s="149"/>
      <c r="BZ8" s="149"/>
      <c r="CA8" s="149"/>
      <c r="CB8" s="149"/>
      <c r="CC8" s="149"/>
      <c r="CD8" s="149"/>
      <c r="CE8" s="149"/>
      <c r="CF8" s="149"/>
      <c r="CG8" s="149"/>
      <c r="CH8" s="149"/>
      <c r="CI8" s="149"/>
      <c r="CJ8" s="149"/>
      <c r="CK8" s="149"/>
      <c r="CL8" s="149"/>
      <c r="CM8" s="150"/>
      <c r="CN8" s="148" t="str">
        <f>データ!M6</f>
        <v>一般病院</v>
      </c>
      <c r="CO8" s="149"/>
      <c r="CP8" s="149"/>
      <c r="CQ8" s="149"/>
      <c r="CR8" s="149"/>
      <c r="CS8" s="149"/>
      <c r="CT8" s="149"/>
      <c r="CU8" s="149"/>
      <c r="CV8" s="149"/>
      <c r="CW8" s="149"/>
      <c r="CX8" s="149"/>
      <c r="CY8" s="149"/>
      <c r="CZ8" s="149"/>
      <c r="DA8" s="149"/>
      <c r="DB8" s="149"/>
      <c r="DC8" s="149"/>
      <c r="DD8" s="149"/>
      <c r="DE8" s="149"/>
      <c r="DF8" s="149"/>
      <c r="DG8" s="149"/>
      <c r="DH8" s="149"/>
      <c r="DI8" s="149"/>
      <c r="DJ8" s="149"/>
      <c r="DK8" s="149"/>
      <c r="DL8" s="149"/>
      <c r="DM8" s="149"/>
      <c r="DN8" s="149"/>
      <c r="DO8" s="149"/>
      <c r="DP8" s="149"/>
      <c r="DQ8" s="149"/>
      <c r="DR8" s="149"/>
      <c r="DS8" s="149"/>
      <c r="DT8" s="149"/>
      <c r="DU8" s="149"/>
      <c r="DV8" s="149"/>
      <c r="DW8" s="149"/>
      <c r="DX8" s="149"/>
      <c r="DY8" s="149"/>
      <c r="DZ8" s="149"/>
      <c r="EA8" s="149"/>
      <c r="EB8" s="149"/>
      <c r="EC8" s="149"/>
      <c r="ED8" s="149"/>
      <c r="EE8" s="149"/>
      <c r="EF8" s="150"/>
      <c r="EG8" s="148" t="str">
        <f>データ!N6</f>
        <v>100床以上～200床未満</v>
      </c>
      <c r="EH8" s="149"/>
      <c r="EI8" s="149"/>
      <c r="EJ8" s="149"/>
      <c r="EK8" s="149"/>
      <c r="EL8" s="149"/>
      <c r="EM8" s="149"/>
      <c r="EN8" s="149"/>
      <c r="EO8" s="149"/>
      <c r="EP8" s="149"/>
      <c r="EQ8" s="149"/>
      <c r="ER8" s="149"/>
      <c r="ES8" s="149"/>
      <c r="ET8" s="149"/>
      <c r="EU8" s="149"/>
      <c r="EV8" s="149"/>
      <c r="EW8" s="149"/>
      <c r="EX8" s="149"/>
      <c r="EY8" s="149"/>
      <c r="EZ8" s="149"/>
      <c r="FA8" s="149"/>
      <c r="FB8" s="149"/>
      <c r="FC8" s="149"/>
      <c r="FD8" s="149"/>
      <c r="FE8" s="149"/>
      <c r="FF8" s="149"/>
      <c r="FG8" s="149"/>
      <c r="FH8" s="149"/>
      <c r="FI8" s="149"/>
      <c r="FJ8" s="149"/>
      <c r="FK8" s="149"/>
      <c r="FL8" s="149"/>
      <c r="FM8" s="149"/>
      <c r="FN8" s="149"/>
      <c r="FO8" s="149"/>
      <c r="FP8" s="149"/>
      <c r="FQ8" s="149"/>
      <c r="FR8" s="149"/>
      <c r="FS8" s="149"/>
      <c r="FT8" s="149"/>
      <c r="FU8" s="149"/>
      <c r="FV8" s="149"/>
      <c r="FW8" s="149"/>
      <c r="FX8" s="149"/>
      <c r="FY8" s="150"/>
      <c r="FZ8" s="148" t="str">
        <f>データ!O7</f>
        <v>非設置</v>
      </c>
      <c r="GA8" s="149"/>
      <c r="GB8" s="149"/>
      <c r="GC8" s="149"/>
      <c r="GD8" s="149"/>
      <c r="GE8" s="149"/>
      <c r="GF8" s="149"/>
      <c r="GG8" s="149"/>
      <c r="GH8" s="149"/>
      <c r="GI8" s="149"/>
      <c r="GJ8" s="149"/>
      <c r="GK8" s="149"/>
      <c r="GL8" s="149"/>
      <c r="GM8" s="149"/>
      <c r="GN8" s="149"/>
      <c r="GO8" s="149"/>
      <c r="GP8" s="149"/>
      <c r="GQ8" s="149"/>
      <c r="GR8" s="149"/>
      <c r="GS8" s="149"/>
      <c r="GT8" s="149"/>
      <c r="GU8" s="149"/>
      <c r="GV8" s="149"/>
      <c r="GW8" s="149"/>
      <c r="GX8" s="149"/>
      <c r="GY8" s="149"/>
      <c r="GZ8" s="149"/>
      <c r="HA8" s="149"/>
      <c r="HB8" s="149"/>
      <c r="HC8" s="149"/>
      <c r="HD8" s="149"/>
      <c r="HE8" s="149"/>
      <c r="HF8" s="149"/>
      <c r="HG8" s="149"/>
      <c r="HH8" s="149"/>
      <c r="HI8" s="149"/>
      <c r="HJ8" s="149"/>
      <c r="HK8" s="149"/>
      <c r="HL8" s="149"/>
      <c r="HM8" s="149"/>
      <c r="HN8" s="149"/>
      <c r="HO8" s="149"/>
      <c r="HP8" s="149"/>
      <c r="HQ8" s="149"/>
      <c r="HR8" s="150"/>
      <c r="ID8" s="137">
        <f>データ!Y6</f>
        <v>109</v>
      </c>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38"/>
      <c r="JR8" s="138"/>
      <c r="JS8" s="138"/>
      <c r="JT8" s="138"/>
      <c r="JU8" s="138"/>
      <c r="JV8" s="139"/>
      <c r="JW8" s="137" t="str">
        <f>データ!Z6</f>
        <v>-</v>
      </c>
      <c r="JX8" s="138"/>
      <c r="JY8" s="138"/>
      <c r="JZ8" s="138"/>
      <c r="KA8" s="138"/>
      <c r="KB8" s="138"/>
      <c r="KC8" s="138"/>
      <c r="KD8" s="138"/>
      <c r="KE8" s="138"/>
      <c r="KF8" s="138"/>
      <c r="KG8" s="138"/>
      <c r="KH8" s="138"/>
      <c r="KI8" s="138"/>
      <c r="KJ8" s="138"/>
      <c r="KK8" s="138"/>
      <c r="KL8" s="138"/>
      <c r="KM8" s="138"/>
      <c r="KN8" s="138"/>
      <c r="KO8" s="138"/>
      <c r="KP8" s="138"/>
      <c r="KQ8" s="138"/>
      <c r="KR8" s="138"/>
      <c r="KS8" s="138"/>
      <c r="KT8" s="138"/>
      <c r="KU8" s="138"/>
      <c r="KV8" s="138"/>
      <c r="KW8" s="138"/>
      <c r="KX8" s="138"/>
      <c r="KY8" s="138"/>
      <c r="KZ8" s="138"/>
      <c r="LA8" s="138"/>
      <c r="LB8" s="138"/>
      <c r="LC8" s="138"/>
      <c r="LD8" s="138"/>
      <c r="LE8" s="138"/>
      <c r="LF8" s="138"/>
      <c r="LG8" s="138"/>
      <c r="LH8" s="138"/>
      <c r="LI8" s="138"/>
      <c r="LJ8" s="138"/>
      <c r="LK8" s="138"/>
      <c r="LL8" s="138"/>
      <c r="LM8" s="138"/>
      <c r="LN8" s="138"/>
      <c r="LO8" s="139"/>
      <c r="LP8" s="137" t="str">
        <f>データ!AA6</f>
        <v>-</v>
      </c>
      <c r="LQ8" s="138"/>
      <c r="LR8" s="138"/>
      <c r="LS8" s="138"/>
      <c r="LT8" s="138"/>
      <c r="LU8" s="138"/>
      <c r="LV8" s="138"/>
      <c r="LW8" s="138"/>
      <c r="LX8" s="138"/>
      <c r="LY8" s="138"/>
      <c r="LZ8" s="138"/>
      <c r="MA8" s="138"/>
      <c r="MB8" s="138"/>
      <c r="MC8" s="138"/>
      <c r="MD8" s="138"/>
      <c r="ME8" s="138"/>
      <c r="MF8" s="138"/>
      <c r="MG8" s="138"/>
      <c r="MH8" s="138"/>
      <c r="MI8" s="138"/>
      <c r="MJ8" s="138"/>
      <c r="MK8" s="138"/>
      <c r="ML8" s="138"/>
      <c r="MM8" s="138"/>
      <c r="MN8" s="138"/>
      <c r="MO8" s="138"/>
      <c r="MP8" s="138"/>
      <c r="MQ8" s="138"/>
      <c r="MR8" s="138"/>
      <c r="MS8" s="138"/>
      <c r="MT8" s="138"/>
      <c r="MU8" s="138"/>
      <c r="MV8" s="138"/>
      <c r="MW8" s="138"/>
      <c r="MX8" s="138"/>
      <c r="MY8" s="138"/>
      <c r="MZ8" s="138"/>
      <c r="NA8" s="138"/>
      <c r="NB8" s="138"/>
      <c r="NC8" s="138"/>
      <c r="ND8" s="138"/>
      <c r="NE8" s="138"/>
      <c r="NF8" s="138"/>
      <c r="NG8" s="138"/>
      <c r="NH8" s="139"/>
      <c r="NI8" s="3"/>
      <c r="NJ8" s="158" t="s">
        <v>10</v>
      </c>
      <c r="NK8" s="159"/>
      <c r="NL8" s="9" t="s">
        <v>11</v>
      </c>
      <c r="NM8" s="10"/>
      <c r="NN8" s="10"/>
      <c r="NO8" s="10"/>
      <c r="NP8" s="10"/>
      <c r="NQ8" s="10"/>
      <c r="NR8" s="10"/>
      <c r="NS8" s="10"/>
      <c r="NT8" s="10"/>
      <c r="NU8" s="10"/>
      <c r="NV8" s="10"/>
      <c r="NW8" s="11"/>
      <c r="NX8" s="3"/>
    </row>
    <row r="9" spans="1:388" ht="18.75" customHeight="1">
      <c r="A9" s="2"/>
      <c r="B9" s="153" t="s">
        <v>12</v>
      </c>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5"/>
      <c r="AU9" s="153" t="s">
        <v>13</v>
      </c>
      <c r="AV9" s="154"/>
      <c r="AW9" s="154"/>
      <c r="AX9" s="154"/>
      <c r="AY9" s="154"/>
      <c r="AZ9" s="154"/>
      <c r="BA9" s="154"/>
      <c r="BB9" s="154"/>
      <c r="BC9" s="154"/>
      <c r="BD9" s="154"/>
      <c r="BE9" s="154"/>
      <c r="BF9" s="154"/>
      <c r="BG9" s="154"/>
      <c r="BH9" s="154"/>
      <c r="BI9" s="154"/>
      <c r="BJ9" s="154"/>
      <c r="BK9" s="154"/>
      <c r="BL9" s="154"/>
      <c r="BM9" s="154"/>
      <c r="BN9" s="154"/>
      <c r="BO9" s="154"/>
      <c r="BP9" s="154"/>
      <c r="BQ9" s="154"/>
      <c r="BR9" s="154"/>
      <c r="BS9" s="154"/>
      <c r="BT9" s="154"/>
      <c r="BU9" s="154"/>
      <c r="BV9" s="154"/>
      <c r="BW9" s="154"/>
      <c r="BX9" s="154"/>
      <c r="BY9" s="154"/>
      <c r="BZ9" s="154"/>
      <c r="CA9" s="154"/>
      <c r="CB9" s="154"/>
      <c r="CC9" s="154"/>
      <c r="CD9" s="154"/>
      <c r="CE9" s="154"/>
      <c r="CF9" s="154"/>
      <c r="CG9" s="154"/>
      <c r="CH9" s="154"/>
      <c r="CI9" s="154"/>
      <c r="CJ9" s="154"/>
      <c r="CK9" s="154"/>
      <c r="CL9" s="154"/>
      <c r="CM9" s="155"/>
      <c r="CN9" s="153" t="s">
        <v>14</v>
      </c>
      <c r="CO9" s="154"/>
      <c r="CP9" s="154"/>
      <c r="CQ9" s="154"/>
      <c r="CR9" s="154"/>
      <c r="CS9" s="154"/>
      <c r="CT9" s="154"/>
      <c r="CU9" s="154"/>
      <c r="CV9" s="154"/>
      <c r="CW9" s="154"/>
      <c r="CX9" s="154"/>
      <c r="CY9" s="154"/>
      <c r="CZ9" s="154"/>
      <c r="DA9" s="154"/>
      <c r="DB9" s="154"/>
      <c r="DC9" s="154"/>
      <c r="DD9" s="154"/>
      <c r="DE9" s="154"/>
      <c r="DF9" s="154"/>
      <c r="DG9" s="154"/>
      <c r="DH9" s="154"/>
      <c r="DI9" s="154"/>
      <c r="DJ9" s="154"/>
      <c r="DK9" s="154"/>
      <c r="DL9" s="154"/>
      <c r="DM9" s="154"/>
      <c r="DN9" s="154"/>
      <c r="DO9" s="154"/>
      <c r="DP9" s="154"/>
      <c r="DQ9" s="154"/>
      <c r="DR9" s="154"/>
      <c r="DS9" s="154"/>
      <c r="DT9" s="154"/>
      <c r="DU9" s="154"/>
      <c r="DV9" s="154"/>
      <c r="DW9" s="154"/>
      <c r="DX9" s="154"/>
      <c r="DY9" s="154"/>
      <c r="DZ9" s="154"/>
      <c r="EA9" s="154"/>
      <c r="EB9" s="154"/>
      <c r="EC9" s="154"/>
      <c r="ED9" s="154"/>
      <c r="EE9" s="154"/>
      <c r="EF9" s="155"/>
      <c r="EG9" s="153" t="s">
        <v>15</v>
      </c>
      <c r="EH9" s="154"/>
      <c r="EI9" s="154"/>
      <c r="EJ9" s="154"/>
      <c r="EK9" s="154"/>
      <c r="EL9" s="154"/>
      <c r="EM9" s="154"/>
      <c r="EN9" s="154"/>
      <c r="EO9" s="154"/>
      <c r="EP9" s="154"/>
      <c r="EQ9" s="154"/>
      <c r="ER9" s="154"/>
      <c r="ES9" s="154"/>
      <c r="ET9" s="154"/>
      <c r="EU9" s="154"/>
      <c r="EV9" s="154"/>
      <c r="EW9" s="154"/>
      <c r="EX9" s="154"/>
      <c r="EY9" s="154"/>
      <c r="EZ9" s="154"/>
      <c r="FA9" s="154"/>
      <c r="FB9" s="154"/>
      <c r="FC9" s="154"/>
      <c r="FD9" s="154"/>
      <c r="FE9" s="154"/>
      <c r="FF9" s="154"/>
      <c r="FG9" s="154"/>
      <c r="FH9" s="154"/>
      <c r="FI9" s="154"/>
      <c r="FJ9" s="154"/>
      <c r="FK9" s="154"/>
      <c r="FL9" s="154"/>
      <c r="FM9" s="154"/>
      <c r="FN9" s="154"/>
      <c r="FO9" s="154"/>
      <c r="FP9" s="154"/>
      <c r="FQ9" s="154"/>
      <c r="FR9" s="154"/>
      <c r="FS9" s="154"/>
      <c r="FT9" s="154"/>
      <c r="FU9" s="154"/>
      <c r="FV9" s="154"/>
      <c r="FW9" s="154"/>
      <c r="FX9" s="154"/>
      <c r="FY9" s="155"/>
      <c r="FZ9" s="153" t="s">
        <v>16</v>
      </c>
      <c r="GA9" s="154"/>
      <c r="GB9" s="154"/>
      <c r="GC9" s="154"/>
      <c r="GD9" s="154"/>
      <c r="GE9" s="154"/>
      <c r="GF9" s="154"/>
      <c r="GG9" s="154"/>
      <c r="GH9" s="154"/>
      <c r="GI9" s="154"/>
      <c r="GJ9" s="154"/>
      <c r="GK9" s="154"/>
      <c r="GL9" s="154"/>
      <c r="GM9" s="154"/>
      <c r="GN9" s="154"/>
      <c r="GO9" s="154"/>
      <c r="GP9" s="154"/>
      <c r="GQ9" s="154"/>
      <c r="GR9" s="154"/>
      <c r="GS9" s="154"/>
      <c r="GT9" s="154"/>
      <c r="GU9" s="154"/>
      <c r="GV9" s="154"/>
      <c r="GW9" s="154"/>
      <c r="GX9" s="154"/>
      <c r="GY9" s="154"/>
      <c r="GZ9" s="154"/>
      <c r="HA9" s="154"/>
      <c r="HB9" s="154"/>
      <c r="HC9" s="154"/>
      <c r="HD9" s="154"/>
      <c r="HE9" s="154"/>
      <c r="HF9" s="154"/>
      <c r="HG9" s="154"/>
      <c r="HH9" s="154"/>
      <c r="HI9" s="154"/>
      <c r="HJ9" s="154"/>
      <c r="HK9" s="154"/>
      <c r="HL9" s="154"/>
      <c r="HM9" s="154"/>
      <c r="HN9" s="154"/>
      <c r="HO9" s="154"/>
      <c r="HP9" s="154"/>
      <c r="HQ9" s="154"/>
      <c r="HR9" s="155"/>
      <c r="ID9" s="153" t="s">
        <v>17</v>
      </c>
      <c r="IE9" s="154"/>
      <c r="IF9" s="154"/>
      <c r="IG9" s="154"/>
      <c r="IH9" s="154"/>
      <c r="II9" s="154"/>
      <c r="IJ9" s="154"/>
      <c r="IK9" s="154"/>
      <c r="IL9" s="154"/>
      <c r="IM9" s="154"/>
      <c r="IN9" s="154"/>
      <c r="IO9" s="154"/>
      <c r="IP9" s="154"/>
      <c r="IQ9" s="154"/>
      <c r="IR9" s="154"/>
      <c r="IS9" s="154"/>
      <c r="IT9" s="154"/>
      <c r="IU9" s="154"/>
      <c r="IV9" s="154"/>
      <c r="IW9" s="154"/>
      <c r="IX9" s="154"/>
      <c r="IY9" s="154"/>
      <c r="IZ9" s="154"/>
      <c r="JA9" s="154"/>
      <c r="JB9" s="154"/>
      <c r="JC9" s="154"/>
      <c r="JD9" s="154"/>
      <c r="JE9" s="154"/>
      <c r="JF9" s="154"/>
      <c r="JG9" s="154"/>
      <c r="JH9" s="154"/>
      <c r="JI9" s="154"/>
      <c r="JJ9" s="154"/>
      <c r="JK9" s="154"/>
      <c r="JL9" s="154"/>
      <c r="JM9" s="154"/>
      <c r="JN9" s="154"/>
      <c r="JO9" s="154"/>
      <c r="JP9" s="154"/>
      <c r="JQ9" s="154"/>
      <c r="JR9" s="154"/>
      <c r="JS9" s="154"/>
      <c r="JT9" s="154"/>
      <c r="JU9" s="154"/>
      <c r="JV9" s="155"/>
      <c r="JW9" s="153" t="s">
        <v>18</v>
      </c>
      <c r="JX9" s="154"/>
      <c r="JY9" s="154"/>
      <c r="JZ9" s="154"/>
      <c r="KA9" s="154"/>
      <c r="KB9" s="154"/>
      <c r="KC9" s="154"/>
      <c r="KD9" s="154"/>
      <c r="KE9" s="154"/>
      <c r="KF9" s="154"/>
      <c r="KG9" s="154"/>
      <c r="KH9" s="154"/>
      <c r="KI9" s="154"/>
      <c r="KJ9" s="154"/>
      <c r="KK9" s="154"/>
      <c r="KL9" s="154"/>
      <c r="KM9" s="154"/>
      <c r="KN9" s="154"/>
      <c r="KO9" s="154"/>
      <c r="KP9" s="154"/>
      <c r="KQ9" s="154"/>
      <c r="KR9" s="154"/>
      <c r="KS9" s="154"/>
      <c r="KT9" s="154"/>
      <c r="KU9" s="154"/>
      <c r="KV9" s="154"/>
      <c r="KW9" s="154"/>
      <c r="KX9" s="154"/>
      <c r="KY9" s="154"/>
      <c r="KZ9" s="154"/>
      <c r="LA9" s="154"/>
      <c r="LB9" s="154"/>
      <c r="LC9" s="154"/>
      <c r="LD9" s="154"/>
      <c r="LE9" s="154"/>
      <c r="LF9" s="154"/>
      <c r="LG9" s="154"/>
      <c r="LH9" s="154"/>
      <c r="LI9" s="154"/>
      <c r="LJ9" s="154"/>
      <c r="LK9" s="154"/>
      <c r="LL9" s="154"/>
      <c r="LM9" s="154"/>
      <c r="LN9" s="154"/>
      <c r="LO9" s="155"/>
      <c r="LP9" s="153" t="s">
        <v>19</v>
      </c>
      <c r="LQ9" s="154"/>
      <c r="LR9" s="154"/>
      <c r="LS9" s="154"/>
      <c r="LT9" s="154"/>
      <c r="LU9" s="154"/>
      <c r="LV9" s="154"/>
      <c r="LW9" s="154"/>
      <c r="LX9" s="154"/>
      <c r="LY9" s="154"/>
      <c r="LZ9" s="154"/>
      <c r="MA9" s="154"/>
      <c r="MB9" s="154"/>
      <c r="MC9" s="154"/>
      <c r="MD9" s="154"/>
      <c r="ME9" s="154"/>
      <c r="MF9" s="154"/>
      <c r="MG9" s="154"/>
      <c r="MH9" s="154"/>
      <c r="MI9" s="154"/>
      <c r="MJ9" s="154"/>
      <c r="MK9" s="154"/>
      <c r="ML9" s="154"/>
      <c r="MM9" s="154"/>
      <c r="MN9" s="154"/>
      <c r="MO9" s="154"/>
      <c r="MP9" s="154"/>
      <c r="MQ9" s="154"/>
      <c r="MR9" s="154"/>
      <c r="MS9" s="154"/>
      <c r="MT9" s="154"/>
      <c r="MU9" s="154"/>
      <c r="MV9" s="154"/>
      <c r="MW9" s="154"/>
      <c r="MX9" s="154"/>
      <c r="MY9" s="154"/>
      <c r="MZ9" s="154"/>
      <c r="NA9" s="154"/>
      <c r="NB9" s="154"/>
      <c r="NC9" s="154"/>
      <c r="ND9" s="154"/>
      <c r="NE9" s="154"/>
      <c r="NF9" s="154"/>
      <c r="NG9" s="154"/>
      <c r="NH9" s="155"/>
      <c r="NI9" s="3"/>
      <c r="NJ9" s="156" t="s">
        <v>20</v>
      </c>
      <c r="NK9" s="157"/>
      <c r="NL9" s="12" t="s">
        <v>21</v>
      </c>
      <c r="NM9" s="13"/>
      <c r="NN9" s="13"/>
      <c r="NO9" s="13"/>
      <c r="NP9" s="13"/>
      <c r="NQ9" s="13"/>
      <c r="NR9" s="13"/>
      <c r="NS9" s="13"/>
      <c r="NT9" s="13"/>
      <c r="NU9" s="14"/>
      <c r="NV9" s="14"/>
      <c r="NW9" s="15"/>
      <c r="NX9" s="3"/>
    </row>
    <row r="10" spans="1:388" ht="18.75" customHeight="1">
      <c r="A10" s="2"/>
      <c r="B10" s="148" t="str">
        <f>データ!P6</f>
        <v>直営</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50"/>
      <c r="AU10" s="137">
        <f>データ!Q6</f>
        <v>15</v>
      </c>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c r="BU10" s="138"/>
      <c r="BV10" s="138"/>
      <c r="BW10" s="138"/>
      <c r="BX10" s="138"/>
      <c r="BY10" s="138"/>
      <c r="BZ10" s="138"/>
      <c r="CA10" s="138"/>
      <c r="CB10" s="138"/>
      <c r="CC10" s="138"/>
      <c r="CD10" s="138"/>
      <c r="CE10" s="138"/>
      <c r="CF10" s="138"/>
      <c r="CG10" s="138"/>
      <c r="CH10" s="138"/>
      <c r="CI10" s="138"/>
      <c r="CJ10" s="138"/>
      <c r="CK10" s="138"/>
      <c r="CL10" s="138"/>
      <c r="CM10" s="139"/>
      <c r="CN10" s="148" t="str">
        <f>データ!R6</f>
        <v>-</v>
      </c>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c r="DY10" s="149"/>
      <c r="DZ10" s="149"/>
      <c r="EA10" s="149"/>
      <c r="EB10" s="149"/>
      <c r="EC10" s="149"/>
      <c r="ED10" s="149"/>
      <c r="EE10" s="149"/>
      <c r="EF10" s="150"/>
      <c r="EG10" s="148" t="str">
        <f>データ!S6</f>
        <v>ド 透 訓</v>
      </c>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50"/>
      <c r="FZ10" s="148" t="str">
        <f>データ!T6</f>
        <v>救 臨 輪</v>
      </c>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50"/>
      <c r="ID10" s="137" t="str">
        <f>データ!AB6</f>
        <v>-</v>
      </c>
      <c r="IE10" s="138"/>
      <c r="IF10" s="138"/>
      <c r="IG10" s="138"/>
      <c r="IH10" s="138"/>
      <c r="II10" s="138"/>
      <c r="IJ10" s="138"/>
      <c r="IK10" s="138"/>
      <c r="IL10" s="138"/>
      <c r="IM10" s="138"/>
      <c r="IN10" s="138"/>
      <c r="IO10" s="138"/>
      <c r="IP10" s="138"/>
      <c r="IQ10" s="138"/>
      <c r="IR10" s="138"/>
      <c r="IS10" s="138"/>
      <c r="IT10" s="138"/>
      <c r="IU10" s="138"/>
      <c r="IV10" s="138"/>
      <c r="IW10" s="138"/>
      <c r="IX10" s="138"/>
      <c r="IY10" s="138"/>
      <c r="IZ10" s="138"/>
      <c r="JA10" s="138"/>
      <c r="JB10" s="138"/>
      <c r="JC10" s="138"/>
      <c r="JD10" s="138"/>
      <c r="JE10" s="138"/>
      <c r="JF10" s="138"/>
      <c r="JG10" s="138"/>
      <c r="JH10" s="138"/>
      <c r="JI10" s="138"/>
      <c r="JJ10" s="138"/>
      <c r="JK10" s="138"/>
      <c r="JL10" s="138"/>
      <c r="JM10" s="138"/>
      <c r="JN10" s="138"/>
      <c r="JO10" s="138"/>
      <c r="JP10" s="138"/>
      <c r="JQ10" s="138"/>
      <c r="JR10" s="138"/>
      <c r="JS10" s="138"/>
      <c r="JT10" s="138"/>
      <c r="JU10" s="138"/>
      <c r="JV10" s="139"/>
      <c r="JW10" s="137" t="str">
        <f>データ!AC6</f>
        <v>-</v>
      </c>
      <c r="JX10" s="138"/>
      <c r="JY10" s="138"/>
      <c r="JZ10" s="138"/>
      <c r="KA10" s="138"/>
      <c r="KB10" s="138"/>
      <c r="KC10" s="138"/>
      <c r="KD10" s="138"/>
      <c r="KE10" s="138"/>
      <c r="KF10" s="138"/>
      <c r="KG10" s="138"/>
      <c r="KH10" s="138"/>
      <c r="KI10" s="138"/>
      <c r="KJ10" s="138"/>
      <c r="KK10" s="138"/>
      <c r="KL10" s="138"/>
      <c r="KM10" s="138"/>
      <c r="KN10" s="138"/>
      <c r="KO10" s="138"/>
      <c r="KP10" s="138"/>
      <c r="KQ10" s="138"/>
      <c r="KR10" s="138"/>
      <c r="KS10" s="138"/>
      <c r="KT10" s="138"/>
      <c r="KU10" s="138"/>
      <c r="KV10" s="138"/>
      <c r="KW10" s="138"/>
      <c r="KX10" s="138"/>
      <c r="KY10" s="138"/>
      <c r="KZ10" s="138"/>
      <c r="LA10" s="138"/>
      <c r="LB10" s="138"/>
      <c r="LC10" s="138"/>
      <c r="LD10" s="138"/>
      <c r="LE10" s="138"/>
      <c r="LF10" s="138"/>
      <c r="LG10" s="138"/>
      <c r="LH10" s="138"/>
      <c r="LI10" s="138"/>
      <c r="LJ10" s="138"/>
      <c r="LK10" s="138"/>
      <c r="LL10" s="138"/>
      <c r="LM10" s="138"/>
      <c r="LN10" s="138"/>
      <c r="LO10" s="139"/>
      <c r="LP10" s="137">
        <f>データ!AD6</f>
        <v>109</v>
      </c>
      <c r="LQ10" s="138"/>
      <c r="LR10" s="138"/>
      <c r="LS10" s="138"/>
      <c r="LT10" s="138"/>
      <c r="LU10" s="138"/>
      <c r="LV10" s="138"/>
      <c r="LW10" s="138"/>
      <c r="LX10" s="138"/>
      <c r="LY10" s="138"/>
      <c r="LZ10" s="138"/>
      <c r="MA10" s="138"/>
      <c r="MB10" s="138"/>
      <c r="MC10" s="138"/>
      <c r="MD10" s="138"/>
      <c r="ME10" s="138"/>
      <c r="MF10" s="138"/>
      <c r="MG10" s="138"/>
      <c r="MH10" s="138"/>
      <c r="MI10" s="138"/>
      <c r="MJ10" s="138"/>
      <c r="MK10" s="138"/>
      <c r="ML10" s="138"/>
      <c r="MM10" s="138"/>
      <c r="MN10" s="138"/>
      <c r="MO10" s="138"/>
      <c r="MP10" s="138"/>
      <c r="MQ10" s="138"/>
      <c r="MR10" s="138"/>
      <c r="MS10" s="138"/>
      <c r="MT10" s="138"/>
      <c r="MU10" s="138"/>
      <c r="MV10" s="138"/>
      <c r="MW10" s="138"/>
      <c r="MX10" s="138"/>
      <c r="MY10" s="138"/>
      <c r="MZ10" s="138"/>
      <c r="NA10" s="138"/>
      <c r="NB10" s="138"/>
      <c r="NC10" s="138"/>
      <c r="ND10" s="138"/>
      <c r="NE10" s="138"/>
      <c r="NF10" s="138"/>
      <c r="NG10" s="138"/>
      <c r="NH10" s="139"/>
      <c r="NI10" s="2"/>
      <c r="NJ10" s="151" t="s">
        <v>22</v>
      </c>
      <c r="NK10" s="152"/>
      <c r="NL10" s="16" t="s">
        <v>23</v>
      </c>
      <c r="NM10" s="17"/>
      <c r="NN10" s="17"/>
      <c r="NO10" s="17"/>
      <c r="NP10" s="17"/>
      <c r="NQ10" s="17"/>
      <c r="NR10" s="17"/>
      <c r="NS10" s="17"/>
      <c r="NT10" s="17"/>
      <c r="NU10" s="17"/>
      <c r="NV10" s="17"/>
      <c r="NW10" s="18"/>
      <c r="NX10" s="3"/>
    </row>
    <row r="11" spans="1:388" ht="18.75" customHeight="1">
      <c r="A11" s="2"/>
      <c r="B11" s="153" t="s">
        <v>24</v>
      </c>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5"/>
      <c r="AU11" s="153" t="s">
        <v>25</v>
      </c>
      <c r="AV11" s="154"/>
      <c r="AW11" s="154"/>
      <c r="AX11" s="154"/>
      <c r="AY11" s="154"/>
      <c r="AZ11" s="154"/>
      <c r="BA11" s="154"/>
      <c r="BB11" s="154"/>
      <c r="BC11" s="154"/>
      <c r="BD11" s="154"/>
      <c r="BE11" s="154"/>
      <c r="BF11" s="154"/>
      <c r="BG11" s="154"/>
      <c r="BH11" s="154"/>
      <c r="BI11" s="154"/>
      <c r="BJ11" s="154"/>
      <c r="BK11" s="154"/>
      <c r="BL11" s="154"/>
      <c r="BM11" s="154"/>
      <c r="BN11" s="154"/>
      <c r="BO11" s="154"/>
      <c r="BP11" s="154"/>
      <c r="BQ11" s="154"/>
      <c r="BR11" s="154"/>
      <c r="BS11" s="154"/>
      <c r="BT11" s="154"/>
      <c r="BU11" s="154"/>
      <c r="BV11" s="154"/>
      <c r="BW11" s="154"/>
      <c r="BX11" s="154"/>
      <c r="BY11" s="154"/>
      <c r="BZ11" s="154"/>
      <c r="CA11" s="154"/>
      <c r="CB11" s="154"/>
      <c r="CC11" s="154"/>
      <c r="CD11" s="154"/>
      <c r="CE11" s="154"/>
      <c r="CF11" s="154"/>
      <c r="CG11" s="154"/>
      <c r="CH11" s="154"/>
      <c r="CI11" s="154"/>
      <c r="CJ11" s="154"/>
      <c r="CK11" s="154"/>
      <c r="CL11" s="154"/>
      <c r="CM11" s="155"/>
      <c r="CN11" s="153" t="s">
        <v>26</v>
      </c>
      <c r="CO11" s="154"/>
      <c r="CP11" s="154"/>
      <c r="CQ11" s="154"/>
      <c r="CR11" s="154"/>
      <c r="CS11" s="154"/>
      <c r="CT11" s="154"/>
      <c r="CU11" s="154"/>
      <c r="CV11" s="154"/>
      <c r="CW11" s="154"/>
      <c r="CX11" s="154"/>
      <c r="CY11" s="154"/>
      <c r="CZ11" s="154"/>
      <c r="DA11" s="154"/>
      <c r="DB11" s="154"/>
      <c r="DC11" s="154"/>
      <c r="DD11" s="154"/>
      <c r="DE11" s="154"/>
      <c r="DF11" s="154"/>
      <c r="DG11" s="154"/>
      <c r="DH11" s="154"/>
      <c r="DI11" s="154"/>
      <c r="DJ11" s="154"/>
      <c r="DK11" s="154"/>
      <c r="DL11" s="154"/>
      <c r="DM11" s="154"/>
      <c r="DN11" s="154"/>
      <c r="DO11" s="154"/>
      <c r="DP11" s="154"/>
      <c r="DQ11" s="154"/>
      <c r="DR11" s="154"/>
      <c r="DS11" s="154"/>
      <c r="DT11" s="154"/>
      <c r="DU11" s="154"/>
      <c r="DV11" s="154"/>
      <c r="DW11" s="154"/>
      <c r="DX11" s="154"/>
      <c r="DY11" s="154"/>
      <c r="DZ11" s="154"/>
      <c r="EA11" s="154"/>
      <c r="EB11" s="154"/>
      <c r="EC11" s="154"/>
      <c r="ED11" s="154"/>
      <c r="EE11" s="154"/>
      <c r="EF11" s="155"/>
      <c r="EG11" s="153" t="s">
        <v>27</v>
      </c>
      <c r="EH11" s="154"/>
      <c r="EI11" s="154"/>
      <c r="EJ11" s="154"/>
      <c r="EK11" s="154"/>
      <c r="EL11" s="154"/>
      <c r="EM11" s="154"/>
      <c r="EN11" s="154"/>
      <c r="EO11" s="154"/>
      <c r="EP11" s="154"/>
      <c r="EQ11" s="154"/>
      <c r="ER11" s="154"/>
      <c r="ES11" s="154"/>
      <c r="ET11" s="154"/>
      <c r="EU11" s="154"/>
      <c r="EV11" s="154"/>
      <c r="EW11" s="154"/>
      <c r="EX11" s="154"/>
      <c r="EY11" s="154"/>
      <c r="EZ11" s="154"/>
      <c r="FA11" s="154"/>
      <c r="FB11" s="154"/>
      <c r="FC11" s="154"/>
      <c r="FD11" s="154"/>
      <c r="FE11" s="154"/>
      <c r="FF11" s="154"/>
      <c r="FG11" s="154"/>
      <c r="FH11" s="154"/>
      <c r="FI11" s="154"/>
      <c r="FJ11" s="154"/>
      <c r="FK11" s="154"/>
      <c r="FL11" s="154"/>
      <c r="FM11" s="154"/>
      <c r="FN11" s="154"/>
      <c r="FO11" s="154"/>
      <c r="FP11" s="154"/>
      <c r="FQ11" s="154"/>
      <c r="FR11" s="154"/>
      <c r="FS11" s="154"/>
      <c r="FT11" s="154"/>
      <c r="FU11" s="154"/>
      <c r="FV11" s="154"/>
      <c r="FW11" s="154"/>
      <c r="FX11" s="154"/>
      <c r="FY11" s="155"/>
      <c r="ID11" s="153" t="s">
        <v>28</v>
      </c>
      <c r="IE11" s="154"/>
      <c r="IF11" s="154"/>
      <c r="IG11" s="154"/>
      <c r="IH11" s="154"/>
      <c r="II11" s="154"/>
      <c r="IJ11" s="154"/>
      <c r="IK11" s="154"/>
      <c r="IL11" s="154"/>
      <c r="IM11" s="154"/>
      <c r="IN11" s="154"/>
      <c r="IO11" s="154"/>
      <c r="IP11" s="154"/>
      <c r="IQ11" s="154"/>
      <c r="IR11" s="154"/>
      <c r="IS11" s="154"/>
      <c r="IT11" s="154"/>
      <c r="IU11" s="154"/>
      <c r="IV11" s="154"/>
      <c r="IW11" s="154"/>
      <c r="IX11" s="154"/>
      <c r="IY11" s="154"/>
      <c r="IZ11" s="154"/>
      <c r="JA11" s="154"/>
      <c r="JB11" s="154"/>
      <c r="JC11" s="154"/>
      <c r="JD11" s="154"/>
      <c r="JE11" s="154"/>
      <c r="JF11" s="154"/>
      <c r="JG11" s="154"/>
      <c r="JH11" s="154"/>
      <c r="JI11" s="154"/>
      <c r="JJ11" s="154"/>
      <c r="JK11" s="154"/>
      <c r="JL11" s="154"/>
      <c r="JM11" s="154"/>
      <c r="JN11" s="154"/>
      <c r="JO11" s="154"/>
      <c r="JP11" s="154"/>
      <c r="JQ11" s="154"/>
      <c r="JR11" s="154"/>
      <c r="JS11" s="154"/>
      <c r="JT11" s="154"/>
      <c r="JU11" s="154"/>
      <c r="JV11" s="155"/>
      <c r="JW11" s="153" t="s">
        <v>29</v>
      </c>
      <c r="JX11" s="154"/>
      <c r="JY11" s="154"/>
      <c r="JZ11" s="154"/>
      <c r="KA11" s="154"/>
      <c r="KB11" s="154"/>
      <c r="KC11" s="154"/>
      <c r="KD11" s="154"/>
      <c r="KE11" s="154"/>
      <c r="KF11" s="154"/>
      <c r="KG11" s="154"/>
      <c r="KH11" s="154"/>
      <c r="KI11" s="154"/>
      <c r="KJ11" s="154"/>
      <c r="KK11" s="154"/>
      <c r="KL11" s="154"/>
      <c r="KM11" s="154"/>
      <c r="KN11" s="154"/>
      <c r="KO11" s="154"/>
      <c r="KP11" s="154"/>
      <c r="KQ11" s="154"/>
      <c r="KR11" s="154"/>
      <c r="KS11" s="154"/>
      <c r="KT11" s="154"/>
      <c r="KU11" s="154"/>
      <c r="KV11" s="154"/>
      <c r="KW11" s="154"/>
      <c r="KX11" s="154"/>
      <c r="KY11" s="154"/>
      <c r="KZ11" s="154"/>
      <c r="LA11" s="154"/>
      <c r="LB11" s="154"/>
      <c r="LC11" s="154"/>
      <c r="LD11" s="154"/>
      <c r="LE11" s="154"/>
      <c r="LF11" s="154"/>
      <c r="LG11" s="154"/>
      <c r="LH11" s="154"/>
      <c r="LI11" s="154"/>
      <c r="LJ11" s="154"/>
      <c r="LK11" s="154"/>
      <c r="LL11" s="154"/>
      <c r="LM11" s="154"/>
      <c r="LN11" s="154"/>
      <c r="LO11" s="155"/>
      <c r="LP11" s="153" t="s">
        <v>30</v>
      </c>
      <c r="LQ11" s="154"/>
      <c r="LR11" s="154"/>
      <c r="LS11" s="154"/>
      <c r="LT11" s="154"/>
      <c r="LU11" s="154"/>
      <c r="LV11" s="154"/>
      <c r="LW11" s="154"/>
      <c r="LX11" s="154"/>
      <c r="LY11" s="154"/>
      <c r="LZ11" s="154"/>
      <c r="MA11" s="154"/>
      <c r="MB11" s="154"/>
      <c r="MC11" s="154"/>
      <c r="MD11" s="154"/>
      <c r="ME11" s="154"/>
      <c r="MF11" s="154"/>
      <c r="MG11" s="154"/>
      <c r="MH11" s="154"/>
      <c r="MI11" s="154"/>
      <c r="MJ11" s="154"/>
      <c r="MK11" s="154"/>
      <c r="ML11" s="154"/>
      <c r="MM11" s="154"/>
      <c r="MN11" s="154"/>
      <c r="MO11" s="154"/>
      <c r="MP11" s="154"/>
      <c r="MQ11" s="154"/>
      <c r="MR11" s="154"/>
      <c r="MS11" s="154"/>
      <c r="MT11" s="154"/>
      <c r="MU11" s="154"/>
      <c r="MV11" s="154"/>
      <c r="MW11" s="154"/>
      <c r="MX11" s="154"/>
      <c r="MY11" s="154"/>
      <c r="MZ11" s="154"/>
      <c r="NA11" s="154"/>
      <c r="NB11" s="154"/>
      <c r="NC11" s="154"/>
      <c r="ND11" s="154"/>
      <c r="NE11" s="154"/>
      <c r="NF11" s="154"/>
      <c r="NG11" s="154"/>
      <c r="NH11" s="155"/>
      <c r="NI11" s="19"/>
      <c r="NJ11" s="3"/>
      <c r="NK11" s="3"/>
      <c r="NL11" s="3"/>
      <c r="NM11" s="3"/>
      <c r="NN11" s="3"/>
      <c r="NO11" s="3"/>
      <c r="NP11" s="3"/>
      <c r="NQ11" s="3"/>
      <c r="NR11" s="3"/>
      <c r="NS11" s="3"/>
      <c r="NT11" s="3"/>
      <c r="NU11" s="3"/>
      <c r="NV11" s="3"/>
      <c r="NW11" s="3"/>
      <c r="NX11" s="3"/>
    </row>
    <row r="12" spans="1:388" ht="18.75" customHeight="1">
      <c r="A12" s="2"/>
      <c r="B12" s="137">
        <f>データ!U6</f>
        <v>12066</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9"/>
      <c r="AU12" s="137">
        <f>データ!V6</f>
        <v>17503</v>
      </c>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9"/>
      <c r="CN12" s="148" t="str">
        <f>データ!W6</f>
        <v>非該当</v>
      </c>
      <c r="CO12" s="149"/>
      <c r="CP12" s="149"/>
      <c r="CQ12" s="149"/>
      <c r="CR12" s="149"/>
      <c r="CS12" s="149"/>
      <c r="CT12" s="149"/>
      <c r="CU12" s="149"/>
      <c r="CV12" s="149"/>
      <c r="CW12" s="149"/>
      <c r="CX12" s="149"/>
      <c r="CY12" s="149"/>
      <c r="CZ12" s="149"/>
      <c r="DA12" s="149"/>
      <c r="DB12" s="149"/>
      <c r="DC12" s="149"/>
      <c r="DD12" s="149"/>
      <c r="DE12" s="149"/>
      <c r="DF12" s="149"/>
      <c r="DG12" s="149"/>
      <c r="DH12" s="149"/>
      <c r="DI12" s="149"/>
      <c r="DJ12" s="149"/>
      <c r="DK12" s="149"/>
      <c r="DL12" s="149"/>
      <c r="DM12" s="149"/>
      <c r="DN12" s="149"/>
      <c r="DO12" s="149"/>
      <c r="DP12" s="149"/>
      <c r="DQ12" s="149"/>
      <c r="DR12" s="149"/>
      <c r="DS12" s="149"/>
      <c r="DT12" s="149"/>
      <c r="DU12" s="149"/>
      <c r="DV12" s="149"/>
      <c r="DW12" s="149"/>
      <c r="DX12" s="149"/>
      <c r="DY12" s="149"/>
      <c r="DZ12" s="149"/>
      <c r="EA12" s="149"/>
      <c r="EB12" s="149"/>
      <c r="EC12" s="149"/>
      <c r="ED12" s="149"/>
      <c r="EE12" s="149"/>
      <c r="EF12" s="150"/>
      <c r="EG12" s="148" t="str">
        <f>データ!X6</f>
        <v>１０：１</v>
      </c>
      <c r="EH12" s="149"/>
      <c r="EI12" s="149"/>
      <c r="EJ12" s="149"/>
      <c r="EK12" s="149"/>
      <c r="EL12" s="149"/>
      <c r="EM12" s="149"/>
      <c r="EN12" s="149"/>
      <c r="EO12" s="149"/>
      <c r="EP12" s="149"/>
      <c r="EQ12" s="149"/>
      <c r="ER12" s="149"/>
      <c r="ES12" s="149"/>
      <c r="ET12" s="149"/>
      <c r="EU12" s="149"/>
      <c r="EV12" s="149"/>
      <c r="EW12" s="149"/>
      <c r="EX12" s="149"/>
      <c r="EY12" s="149"/>
      <c r="EZ12" s="149"/>
      <c r="FA12" s="149"/>
      <c r="FB12" s="149"/>
      <c r="FC12" s="149"/>
      <c r="FD12" s="149"/>
      <c r="FE12" s="149"/>
      <c r="FF12" s="149"/>
      <c r="FG12" s="149"/>
      <c r="FH12" s="149"/>
      <c r="FI12" s="149"/>
      <c r="FJ12" s="149"/>
      <c r="FK12" s="149"/>
      <c r="FL12" s="149"/>
      <c r="FM12" s="149"/>
      <c r="FN12" s="149"/>
      <c r="FO12" s="149"/>
      <c r="FP12" s="149"/>
      <c r="FQ12" s="149"/>
      <c r="FR12" s="149"/>
      <c r="FS12" s="149"/>
      <c r="FT12" s="149"/>
      <c r="FU12" s="149"/>
      <c r="FV12" s="149"/>
      <c r="FW12" s="149"/>
      <c r="FX12" s="149"/>
      <c r="FY12" s="150"/>
      <c r="ID12" s="137">
        <f>データ!AE6</f>
        <v>109</v>
      </c>
      <c r="IE12" s="138"/>
      <c r="IF12" s="138"/>
      <c r="IG12" s="138"/>
      <c r="IH12" s="138"/>
      <c r="II12" s="138"/>
      <c r="IJ12" s="138"/>
      <c r="IK12" s="138"/>
      <c r="IL12" s="138"/>
      <c r="IM12" s="138"/>
      <c r="IN12" s="138"/>
      <c r="IO12" s="138"/>
      <c r="IP12" s="138"/>
      <c r="IQ12" s="138"/>
      <c r="IR12" s="138"/>
      <c r="IS12" s="138"/>
      <c r="IT12" s="138"/>
      <c r="IU12" s="138"/>
      <c r="IV12" s="138"/>
      <c r="IW12" s="138"/>
      <c r="IX12" s="138"/>
      <c r="IY12" s="138"/>
      <c r="IZ12" s="138"/>
      <c r="JA12" s="138"/>
      <c r="JB12" s="138"/>
      <c r="JC12" s="138"/>
      <c r="JD12" s="138"/>
      <c r="JE12" s="138"/>
      <c r="JF12" s="138"/>
      <c r="JG12" s="138"/>
      <c r="JH12" s="138"/>
      <c r="JI12" s="138"/>
      <c r="JJ12" s="138"/>
      <c r="JK12" s="138"/>
      <c r="JL12" s="138"/>
      <c r="JM12" s="138"/>
      <c r="JN12" s="138"/>
      <c r="JO12" s="138"/>
      <c r="JP12" s="138"/>
      <c r="JQ12" s="138"/>
      <c r="JR12" s="138"/>
      <c r="JS12" s="138"/>
      <c r="JT12" s="138"/>
      <c r="JU12" s="138"/>
      <c r="JV12" s="139"/>
      <c r="JW12" s="137" t="str">
        <f>データ!AF6</f>
        <v>-</v>
      </c>
      <c r="JX12" s="138"/>
      <c r="JY12" s="138"/>
      <c r="JZ12" s="138"/>
      <c r="KA12" s="138"/>
      <c r="KB12" s="138"/>
      <c r="KC12" s="138"/>
      <c r="KD12" s="138"/>
      <c r="KE12" s="138"/>
      <c r="KF12" s="138"/>
      <c r="KG12" s="138"/>
      <c r="KH12" s="138"/>
      <c r="KI12" s="138"/>
      <c r="KJ12" s="138"/>
      <c r="KK12" s="138"/>
      <c r="KL12" s="138"/>
      <c r="KM12" s="138"/>
      <c r="KN12" s="138"/>
      <c r="KO12" s="138"/>
      <c r="KP12" s="138"/>
      <c r="KQ12" s="138"/>
      <c r="KR12" s="138"/>
      <c r="KS12" s="138"/>
      <c r="KT12" s="138"/>
      <c r="KU12" s="138"/>
      <c r="KV12" s="138"/>
      <c r="KW12" s="138"/>
      <c r="KX12" s="138"/>
      <c r="KY12" s="138"/>
      <c r="KZ12" s="138"/>
      <c r="LA12" s="138"/>
      <c r="LB12" s="138"/>
      <c r="LC12" s="138"/>
      <c r="LD12" s="138"/>
      <c r="LE12" s="138"/>
      <c r="LF12" s="138"/>
      <c r="LG12" s="138"/>
      <c r="LH12" s="138"/>
      <c r="LI12" s="138"/>
      <c r="LJ12" s="138"/>
      <c r="LK12" s="138"/>
      <c r="LL12" s="138"/>
      <c r="LM12" s="138"/>
      <c r="LN12" s="138"/>
      <c r="LO12" s="139"/>
      <c r="LP12" s="137">
        <f>データ!AG6</f>
        <v>109</v>
      </c>
      <c r="LQ12" s="138"/>
      <c r="LR12" s="138"/>
      <c r="LS12" s="138"/>
      <c r="LT12" s="138"/>
      <c r="LU12" s="138"/>
      <c r="LV12" s="138"/>
      <c r="LW12" s="138"/>
      <c r="LX12" s="138"/>
      <c r="LY12" s="138"/>
      <c r="LZ12" s="138"/>
      <c r="MA12" s="138"/>
      <c r="MB12" s="138"/>
      <c r="MC12" s="138"/>
      <c r="MD12" s="138"/>
      <c r="ME12" s="138"/>
      <c r="MF12" s="138"/>
      <c r="MG12" s="138"/>
      <c r="MH12" s="138"/>
      <c r="MI12" s="138"/>
      <c r="MJ12" s="138"/>
      <c r="MK12" s="138"/>
      <c r="ML12" s="138"/>
      <c r="MM12" s="138"/>
      <c r="MN12" s="138"/>
      <c r="MO12" s="138"/>
      <c r="MP12" s="138"/>
      <c r="MQ12" s="138"/>
      <c r="MR12" s="138"/>
      <c r="MS12" s="138"/>
      <c r="MT12" s="138"/>
      <c r="MU12" s="138"/>
      <c r="MV12" s="138"/>
      <c r="MW12" s="138"/>
      <c r="MX12" s="138"/>
      <c r="MY12" s="138"/>
      <c r="MZ12" s="138"/>
      <c r="NA12" s="138"/>
      <c r="NB12" s="138"/>
      <c r="NC12" s="138"/>
      <c r="ND12" s="138"/>
      <c r="NE12" s="138"/>
      <c r="NF12" s="138"/>
      <c r="NG12" s="138"/>
      <c r="NH12" s="139"/>
      <c r="NI12" s="19"/>
      <c r="NJ12" s="3"/>
      <c r="NK12" s="3"/>
      <c r="NL12" s="3"/>
      <c r="NM12" s="3"/>
      <c r="NN12" s="3"/>
      <c r="NO12" s="3"/>
      <c r="NP12" s="3"/>
      <c r="NQ12" s="3"/>
      <c r="NR12" s="3"/>
      <c r="NS12" s="3"/>
      <c r="NT12" s="3"/>
      <c r="NU12" s="3"/>
      <c r="NV12" s="3"/>
      <c r="NW12" s="3"/>
      <c r="NX12" s="3"/>
    </row>
    <row r="13" spans="1:388" ht="17.25" customHeight="1">
      <c r="A13" s="2"/>
      <c r="B13" s="140" t="s">
        <v>31</v>
      </c>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c r="DF13" s="140"/>
      <c r="DG13" s="140"/>
      <c r="DH13" s="140"/>
      <c r="DI13" s="140"/>
      <c r="DJ13" s="140"/>
      <c r="DK13" s="140"/>
      <c r="DL13" s="140"/>
      <c r="DM13" s="140"/>
      <c r="DN13" s="140"/>
      <c r="DO13" s="140"/>
      <c r="DP13" s="140"/>
      <c r="DQ13" s="140"/>
      <c r="DR13" s="140"/>
      <c r="DS13" s="140"/>
      <c r="DT13" s="140"/>
      <c r="DU13" s="140"/>
      <c r="DV13" s="140"/>
      <c r="DW13" s="140"/>
      <c r="DX13" s="140"/>
      <c r="DY13" s="140"/>
      <c r="DZ13" s="140"/>
      <c r="EA13" s="140"/>
      <c r="EB13" s="140"/>
      <c r="EC13" s="140"/>
      <c r="ED13" s="140"/>
      <c r="EE13" s="140"/>
      <c r="EF13" s="140"/>
      <c r="EG13" s="140"/>
      <c r="EH13" s="140"/>
      <c r="EI13" s="140"/>
      <c r="EJ13" s="140"/>
      <c r="EK13" s="140"/>
      <c r="EL13" s="140"/>
      <c r="EM13" s="140"/>
      <c r="EN13" s="140"/>
      <c r="EO13" s="140"/>
      <c r="EP13" s="140"/>
      <c r="EQ13" s="140"/>
      <c r="ER13" s="140"/>
      <c r="ES13" s="140"/>
      <c r="ET13" s="140"/>
      <c r="EU13" s="140"/>
      <c r="EV13" s="140"/>
      <c r="EW13" s="140"/>
      <c r="EX13" s="140"/>
      <c r="EY13" s="140"/>
      <c r="EZ13" s="140"/>
      <c r="FA13" s="140"/>
      <c r="FB13" s="140"/>
      <c r="FC13" s="140"/>
      <c r="FD13" s="140"/>
      <c r="FE13" s="140"/>
      <c r="FF13" s="140"/>
      <c r="FG13" s="140"/>
      <c r="FH13" s="140"/>
      <c r="FI13" s="140"/>
      <c r="FJ13" s="140"/>
      <c r="FK13" s="140"/>
      <c r="FL13" s="140"/>
      <c r="FM13" s="140"/>
      <c r="FN13" s="140"/>
      <c r="FO13" s="140"/>
      <c r="FP13" s="140"/>
      <c r="FQ13" s="140"/>
      <c r="FR13" s="140"/>
      <c r="FS13" s="140"/>
      <c r="FT13" s="140"/>
      <c r="FU13" s="140"/>
      <c r="FV13" s="140"/>
      <c r="FW13" s="140"/>
      <c r="FX13" s="140"/>
      <c r="FY13" s="140"/>
      <c r="FZ13" s="140"/>
      <c r="GA13" s="140"/>
      <c r="GB13" s="140"/>
      <c r="GC13" s="140"/>
      <c r="GD13" s="140"/>
      <c r="GE13" s="140"/>
      <c r="GF13" s="140"/>
      <c r="GG13" s="140"/>
      <c r="GH13" s="140"/>
      <c r="GI13" s="140"/>
      <c r="GJ13" s="140"/>
      <c r="GK13" s="140"/>
      <c r="GL13" s="140"/>
      <c r="GM13" s="140"/>
      <c r="GN13" s="140"/>
      <c r="GO13" s="140"/>
      <c r="GP13" s="140"/>
      <c r="GQ13" s="140"/>
      <c r="GR13" s="140"/>
      <c r="GS13" s="140"/>
      <c r="GT13" s="140"/>
      <c r="GU13" s="140"/>
      <c r="GV13" s="140"/>
      <c r="GW13" s="140"/>
      <c r="GX13" s="140"/>
      <c r="GY13" s="140"/>
      <c r="GZ13" s="140"/>
      <c r="HA13" s="140"/>
      <c r="HB13" s="140"/>
      <c r="HC13" s="140"/>
      <c r="HD13" s="140"/>
      <c r="HE13" s="140"/>
      <c r="HF13" s="140"/>
      <c r="HG13" s="140"/>
      <c r="HH13" s="140"/>
      <c r="HI13" s="140"/>
      <c r="HJ13" s="140"/>
      <c r="HK13" s="140"/>
      <c r="HL13" s="140"/>
      <c r="HM13" s="140"/>
      <c r="HN13" s="140"/>
      <c r="HO13" s="140"/>
      <c r="HP13" s="140"/>
      <c r="HQ13" s="140"/>
      <c r="HR13" s="140"/>
      <c r="HS13" s="140"/>
      <c r="HT13" s="140"/>
      <c r="HU13" s="140"/>
      <c r="HV13" s="140"/>
      <c r="HW13" s="140"/>
      <c r="HX13" s="140"/>
      <c r="HY13" s="140"/>
      <c r="HZ13" s="140"/>
      <c r="IA13" s="140"/>
      <c r="IB13" s="140"/>
      <c r="IC13" s="140"/>
      <c r="ID13" s="140"/>
      <c r="IE13" s="140"/>
      <c r="IF13" s="140"/>
      <c r="IG13" s="140"/>
      <c r="IH13" s="140"/>
      <c r="II13" s="140"/>
      <c r="IJ13" s="140"/>
      <c r="IK13" s="140"/>
      <c r="IL13" s="140"/>
      <c r="IM13" s="140"/>
      <c r="IN13" s="140"/>
      <c r="IO13" s="140"/>
      <c r="IP13" s="140"/>
      <c r="IQ13" s="140"/>
      <c r="IR13" s="140"/>
      <c r="IS13" s="140"/>
      <c r="IT13" s="140"/>
      <c r="IU13" s="140"/>
      <c r="IV13" s="140"/>
      <c r="IW13" s="140"/>
      <c r="IX13" s="140"/>
      <c r="IY13" s="140"/>
      <c r="IZ13" s="140"/>
      <c r="JA13" s="140"/>
      <c r="JB13" s="140"/>
      <c r="JC13" s="140"/>
      <c r="JD13" s="140"/>
      <c r="JE13" s="140"/>
      <c r="JF13" s="140"/>
      <c r="JG13" s="140"/>
      <c r="JH13" s="140"/>
      <c r="JI13" s="140"/>
      <c r="JJ13" s="140"/>
      <c r="JK13" s="140"/>
      <c r="JL13" s="140"/>
      <c r="JM13" s="140"/>
      <c r="JN13" s="140"/>
      <c r="JO13" s="140"/>
      <c r="JP13" s="140"/>
      <c r="JQ13" s="140"/>
      <c r="JR13" s="140"/>
      <c r="JS13" s="140"/>
      <c r="JT13" s="140"/>
      <c r="JU13" s="140"/>
      <c r="JV13" s="140"/>
      <c r="JW13" s="140"/>
      <c r="JX13" s="140"/>
      <c r="JY13" s="140"/>
      <c r="JZ13" s="140"/>
      <c r="KA13" s="140"/>
      <c r="KB13" s="140"/>
      <c r="KC13" s="140"/>
      <c r="KD13" s="140"/>
      <c r="KE13" s="140"/>
      <c r="KF13" s="140"/>
      <c r="KG13" s="140"/>
      <c r="KH13" s="140"/>
      <c r="KI13" s="140"/>
      <c r="KJ13" s="140"/>
      <c r="KK13" s="140"/>
      <c r="KL13" s="140"/>
      <c r="KM13" s="140"/>
      <c r="KN13" s="140"/>
      <c r="KO13" s="140"/>
      <c r="KP13" s="140"/>
      <c r="KQ13" s="140"/>
      <c r="KR13" s="140"/>
      <c r="KS13" s="140"/>
      <c r="KT13" s="140"/>
      <c r="KU13" s="140"/>
      <c r="KV13" s="140"/>
      <c r="KW13" s="140"/>
      <c r="KX13" s="140"/>
      <c r="KY13" s="140"/>
      <c r="KZ13" s="140"/>
      <c r="LA13" s="140"/>
      <c r="LB13" s="140"/>
      <c r="LC13" s="140"/>
      <c r="LD13" s="140"/>
      <c r="LE13" s="140"/>
      <c r="LF13" s="140"/>
      <c r="LG13" s="140"/>
      <c r="LH13" s="140"/>
      <c r="LI13" s="140"/>
      <c r="LJ13" s="140"/>
      <c r="LK13" s="140"/>
      <c r="LL13" s="140"/>
      <c r="LM13" s="140"/>
      <c r="LN13" s="140"/>
      <c r="LO13" s="140"/>
      <c r="LP13" s="140"/>
      <c r="LQ13" s="140"/>
      <c r="LR13" s="140"/>
      <c r="LS13" s="140"/>
      <c r="LT13" s="140"/>
      <c r="LU13" s="140"/>
      <c r="LV13" s="140"/>
      <c r="LW13" s="140"/>
      <c r="LX13" s="140"/>
      <c r="LY13" s="140"/>
      <c r="LZ13" s="140"/>
      <c r="MA13" s="140"/>
      <c r="MB13" s="140"/>
      <c r="MC13" s="140"/>
      <c r="MD13" s="140"/>
      <c r="ME13" s="140"/>
      <c r="MF13" s="140"/>
      <c r="MG13" s="140"/>
      <c r="MH13" s="140"/>
      <c r="MI13" s="140"/>
      <c r="MJ13" s="140"/>
      <c r="MK13" s="140"/>
      <c r="ML13" s="140"/>
      <c r="MM13" s="140"/>
      <c r="MN13" s="140"/>
      <c r="MO13" s="140"/>
      <c r="MP13" s="140"/>
      <c r="MQ13" s="140"/>
      <c r="MR13" s="140"/>
      <c r="MS13" s="140"/>
      <c r="MT13" s="140"/>
      <c r="MU13" s="140"/>
      <c r="MV13" s="140"/>
      <c r="MW13" s="140"/>
      <c r="MX13" s="140"/>
      <c r="MY13" s="140"/>
      <c r="MZ13" s="140"/>
      <c r="NA13" s="140"/>
      <c r="NB13" s="140"/>
      <c r="NC13" s="140"/>
      <c r="ND13" s="140"/>
      <c r="NE13" s="140"/>
      <c r="NF13" s="140"/>
      <c r="NG13" s="140"/>
      <c r="NH13" s="140"/>
      <c r="NI13" s="19"/>
      <c r="NJ13" s="20"/>
      <c r="NK13" s="20"/>
      <c r="NL13" s="20"/>
      <c r="NM13" s="20"/>
      <c r="NN13" s="20"/>
      <c r="NO13" s="20"/>
      <c r="NP13" s="20"/>
      <c r="NQ13" s="20"/>
      <c r="NR13" s="20"/>
      <c r="NS13" s="20"/>
      <c r="NT13" s="20"/>
      <c r="NU13" s="20"/>
      <c r="NV13" s="20"/>
      <c r="NW13" s="20"/>
      <c r="NX13" s="20"/>
    </row>
    <row r="14" spans="1:388" ht="17.25" customHeight="1">
      <c r="A14" s="2"/>
      <c r="B14" s="140" t="s">
        <v>32</v>
      </c>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0"/>
      <c r="DD14" s="140"/>
      <c r="DE14" s="140"/>
      <c r="DF14" s="140"/>
      <c r="DG14" s="140"/>
      <c r="DH14" s="140"/>
      <c r="DI14" s="140"/>
      <c r="DJ14" s="140"/>
      <c r="DK14" s="140"/>
      <c r="DL14" s="140"/>
      <c r="DM14" s="140"/>
      <c r="DN14" s="140"/>
      <c r="DO14" s="140"/>
      <c r="DP14" s="140"/>
      <c r="DQ14" s="140"/>
      <c r="DR14" s="140"/>
      <c r="DS14" s="140"/>
      <c r="DT14" s="140"/>
      <c r="DU14" s="140"/>
      <c r="DV14" s="140"/>
      <c r="DW14" s="140"/>
      <c r="DX14" s="140"/>
      <c r="DY14" s="140"/>
      <c r="DZ14" s="140"/>
      <c r="EA14" s="140"/>
      <c r="EB14" s="140"/>
      <c r="EC14" s="140"/>
      <c r="ED14" s="140"/>
      <c r="EE14" s="140"/>
      <c r="EF14" s="140"/>
      <c r="EG14" s="140"/>
      <c r="EH14" s="140"/>
      <c r="EI14" s="140"/>
      <c r="EJ14" s="140"/>
      <c r="EK14" s="140"/>
      <c r="EL14" s="140"/>
      <c r="EM14" s="140"/>
      <c r="EN14" s="140"/>
      <c r="EO14" s="140"/>
      <c r="EP14" s="140"/>
      <c r="EQ14" s="140"/>
      <c r="ER14" s="140"/>
      <c r="ES14" s="140"/>
      <c r="ET14" s="140"/>
      <c r="EU14" s="140"/>
      <c r="EV14" s="140"/>
      <c r="EW14" s="140"/>
      <c r="EX14" s="140"/>
      <c r="EY14" s="140"/>
      <c r="EZ14" s="140"/>
      <c r="FA14" s="140"/>
      <c r="FB14" s="140"/>
      <c r="FC14" s="140"/>
      <c r="FD14" s="140"/>
      <c r="FE14" s="140"/>
      <c r="FF14" s="140"/>
      <c r="FG14" s="140"/>
      <c r="FH14" s="140"/>
      <c r="FI14" s="140"/>
      <c r="FJ14" s="140"/>
      <c r="FK14" s="140"/>
      <c r="FL14" s="140"/>
      <c r="FM14" s="140"/>
      <c r="FN14" s="140"/>
      <c r="FO14" s="140"/>
      <c r="FP14" s="140"/>
      <c r="FQ14" s="140"/>
      <c r="FR14" s="140"/>
      <c r="FS14" s="140"/>
      <c r="FT14" s="140"/>
      <c r="FU14" s="140"/>
      <c r="FV14" s="140"/>
      <c r="FW14" s="140"/>
      <c r="FX14" s="140"/>
      <c r="FY14" s="140"/>
      <c r="FZ14" s="140"/>
      <c r="GA14" s="140"/>
      <c r="GB14" s="140"/>
      <c r="GC14" s="140"/>
      <c r="GD14" s="140"/>
      <c r="GE14" s="140"/>
      <c r="GF14" s="140"/>
      <c r="GG14" s="140"/>
      <c r="GH14" s="140"/>
      <c r="GI14" s="140"/>
      <c r="GJ14" s="140"/>
      <c r="GK14" s="140"/>
      <c r="GL14" s="140"/>
      <c r="GM14" s="140"/>
      <c r="GN14" s="140"/>
      <c r="GO14" s="140"/>
      <c r="GP14" s="140"/>
      <c r="GQ14" s="140"/>
      <c r="GR14" s="140"/>
      <c r="GS14" s="140"/>
      <c r="GT14" s="140"/>
      <c r="GU14" s="140"/>
      <c r="GV14" s="140"/>
      <c r="GW14" s="140"/>
      <c r="GX14" s="140"/>
      <c r="GY14" s="140"/>
      <c r="GZ14" s="140"/>
      <c r="HA14" s="140"/>
      <c r="HB14" s="140"/>
      <c r="HC14" s="140"/>
      <c r="HD14" s="140"/>
      <c r="HE14" s="140"/>
      <c r="HF14" s="140"/>
      <c r="HG14" s="140"/>
      <c r="HH14" s="140"/>
      <c r="HI14" s="140"/>
      <c r="HJ14" s="140"/>
      <c r="HK14" s="140"/>
      <c r="HL14" s="140"/>
      <c r="HM14" s="140"/>
      <c r="HN14" s="140"/>
      <c r="HO14" s="140"/>
      <c r="HP14" s="140"/>
      <c r="HQ14" s="140"/>
      <c r="HR14" s="140"/>
      <c r="HS14" s="140"/>
      <c r="HT14" s="140"/>
      <c r="HU14" s="140"/>
      <c r="HV14" s="140"/>
      <c r="HW14" s="140"/>
      <c r="HX14" s="140"/>
      <c r="HY14" s="140"/>
      <c r="HZ14" s="140"/>
      <c r="IA14" s="140"/>
      <c r="IB14" s="140"/>
      <c r="IC14" s="140"/>
      <c r="ID14" s="140"/>
      <c r="IE14" s="140"/>
      <c r="IF14" s="140"/>
      <c r="IG14" s="140"/>
      <c r="IH14" s="140"/>
      <c r="II14" s="140"/>
      <c r="IJ14" s="140"/>
      <c r="IK14" s="140"/>
      <c r="IL14" s="140"/>
      <c r="IM14" s="140"/>
      <c r="IN14" s="140"/>
      <c r="IO14" s="140"/>
      <c r="IP14" s="140"/>
      <c r="IQ14" s="140"/>
      <c r="IR14" s="140"/>
      <c r="IS14" s="140"/>
      <c r="IT14" s="140"/>
      <c r="IU14" s="140"/>
      <c r="IV14" s="140"/>
      <c r="IW14" s="140"/>
      <c r="IX14" s="140"/>
      <c r="IY14" s="140"/>
      <c r="IZ14" s="140"/>
      <c r="JA14" s="140"/>
      <c r="JB14" s="140"/>
      <c r="JC14" s="140"/>
      <c r="JD14" s="140"/>
      <c r="JE14" s="140"/>
      <c r="JF14" s="140"/>
      <c r="JG14" s="140"/>
      <c r="JH14" s="140"/>
      <c r="JI14" s="140"/>
      <c r="JJ14" s="140"/>
      <c r="JK14" s="140"/>
      <c r="JL14" s="140"/>
      <c r="JM14" s="140"/>
      <c r="JN14" s="140"/>
      <c r="JO14" s="140"/>
      <c r="JP14" s="140"/>
      <c r="JQ14" s="140"/>
      <c r="JR14" s="140"/>
      <c r="JS14" s="140"/>
      <c r="JT14" s="140"/>
      <c r="JU14" s="140"/>
      <c r="JV14" s="140"/>
      <c r="JW14" s="140"/>
      <c r="JX14" s="140"/>
      <c r="JY14" s="140"/>
      <c r="JZ14" s="140"/>
      <c r="KA14" s="140"/>
      <c r="KB14" s="140"/>
      <c r="KC14" s="140"/>
      <c r="KD14" s="140"/>
      <c r="KE14" s="140"/>
      <c r="KF14" s="140"/>
      <c r="KG14" s="140"/>
      <c r="KH14" s="140"/>
      <c r="KI14" s="140"/>
      <c r="KJ14" s="140"/>
      <c r="KK14" s="140"/>
      <c r="KL14" s="140"/>
      <c r="KM14" s="140"/>
      <c r="KN14" s="140"/>
      <c r="KO14" s="140"/>
      <c r="KP14" s="140"/>
      <c r="KQ14" s="140"/>
      <c r="KR14" s="140"/>
      <c r="KS14" s="140"/>
      <c r="KT14" s="140"/>
      <c r="KU14" s="140"/>
      <c r="KV14" s="140"/>
      <c r="KW14" s="140"/>
      <c r="KX14" s="140"/>
      <c r="KY14" s="140"/>
      <c r="KZ14" s="140"/>
      <c r="LA14" s="140"/>
      <c r="LB14" s="140"/>
      <c r="LC14" s="140"/>
      <c r="LD14" s="140"/>
      <c r="LE14" s="140"/>
      <c r="LF14" s="140"/>
      <c r="LG14" s="140"/>
      <c r="LH14" s="140"/>
      <c r="LI14" s="140"/>
      <c r="LJ14" s="140"/>
      <c r="LK14" s="140"/>
      <c r="LL14" s="140"/>
      <c r="LM14" s="140"/>
      <c r="LN14" s="140"/>
      <c r="LO14" s="140"/>
      <c r="LP14" s="140"/>
      <c r="LQ14" s="140"/>
      <c r="LR14" s="140"/>
      <c r="LS14" s="140"/>
      <c r="LT14" s="140"/>
      <c r="LU14" s="140"/>
      <c r="LV14" s="140"/>
      <c r="LW14" s="140"/>
      <c r="LX14" s="140"/>
      <c r="LY14" s="140"/>
      <c r="LZ14" s="140"/>
      <c r="MA14" s="140"/>
      <c r="MB14" s="140"/>
      <c r="MC14" s="140"/>
      <c r="MD14" s="140"/>
      <c r="ME14" s="140"/>
      <c r="MF14" s="140"/>
      <c r="MG14" s="140"/>
      <c r="MH14" s="140"/>
      <c r="MI14" s="140"/>
      <c r="MJ14" s="140"/>
      <c r="MK14" s="140"/>
      <c r="ML14" s="140"/>
      <c r="MM14" s="140"/>
      <c r="MN14" s="140"/>
      <c r="MO14" s="140"/>
      <c r="MP14" s="140"/>
      <c r="MQ14" s="140"/>
      <c r="MR14" s="140"/>
      <c r="MS14" s="140"/>
      <c r="MT14" s="140"/>
      <c r="MU14" s="140"/>
      <c r="MV14" s="140"/>
      <c r="MW14" s="140"/>
      <c r="MX14" s="140"/>
      <c r="MY14" s="140"/>
      <c r="MZ14" s="140"/>
      <c r="NA14" s="140"/>
      <c r="NB14" s="140"/>
      <c r="NC14" s="140"/>
      <c r="ND14" s="140"/>
      <c r="NE14" s="140"/>
      <c r="NF14" s="140"/>
      <c r="NG14" s="140"/>
      <c r="NH14" s="140"/>
      <c r="NI14" s="19"/>
      <c r="NJ14" s="141" t="s">
        <v>33</v>
      </c>
      <c r="NK14" s="141"/>
      <c r="NL14" s="141"/>
      <c r="NM14" s="141"/>
      <c r="NN14" s="141"/>
      <c r="NO14" s="141"/>
      <c r="NP14" s="141"/>
      <c r="NQ14" s="141"/>
      <c r="NR14" s="141"/>
      <c r="NS14" s="141"/>
      <c r="NT14" s="141"/>
      <c r="NU14" s="141"/>
      <c r="NV14" s="141"/>
      <c r="NW14" s="141"/>
      <c r="NX14" s="14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1"/>
      <c r="NK15" s="141"/>
      <c r="NL15" s="141"/>
      <c r="NM15" s="141"/>
      <c r="NN15" s="141"/>
      <c r="NO15" s="141"/>
      <c r="NP15" s="141"/>
      <c r="NQ15" s="141"/>
      <c r="NR15" s="141"/>
      <c r="NS15" s="141"/>
      <c r="NT15" s="141"/>
      <c r="NU15" s="141"/>
      <c r="NV15" s="141"/>
      <c r="NW15" s="141"/>
      <c r="NX15" s="141"/>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2" t="s">
        <v>35</v>
      </c>
      <c r="NK16" s="143"/>
      <c r="NL16" s="143"/>
      <c r="NM16" s="143"/>
      <c r="NN16" s="144"/>
      <c r="NO16" s="142" t="s">
        <v>36</v>
      </c>
      <c r="NP16" s="143"/>
      <c r="NQ16" s="143"/>
      <c r="NR16" s="143"/>
      <c r="NS16" s="144"/>
      <c r="NT16" s="142" t="s">
        <v>37</v>
      </c>
      <c r="NU16" s="143"/>
      <c r="NV16" s="143"/>
      <c r="NW16" s="143"/>
      <c r="NX16" s="144"/>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5"/>
      <c r="NK17" s="146"/>
      <c r="NL17" s="146"/>
      <c r="NM17" s="146"/>
      <c r="NN17" s="147"/>
      <c r="NO17" s="145"/>
      <c r="NP17" s="146"/>
      <c r="NQ17" s="146"/>
      <c r="NR17" s="146"/>
      <c r="NS17" s="147"/>
      <c r="NT17" s="145"/>
      <c r="NU17" s="146"/>
      <c r="NV17" s="146"/>
      <c r="NW17" s="146"/>
      <c r="NX17" s="14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172</v>
      </c>
      <c r="NN18" s="131"/>
      <c r="NO18" s="126" t="s">
        <v>38</v>
      </c>
      <c r="NP18" s="127"/>
      <c r="NQ18" s="127"/>
      <c r="NR18" s="130" t="s">
        <v>172</v>
      </c>
      <c r="NS18" s="131"/>
      <c r="NT18" s="126" t="s">
        <v>38</v>
      </c>
      <c r="NU18" s="127"/>
      <c r="NV18" s="127"/>
      <c r="NW18" s="130" t="s">
        <v>172</v>
      </c>
      <c r="NX18" s="131"/>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4" t="s">
        <v>173</v>
      </c>
      <c r="NK22" s="135"/>
      <c r="NL22" s="135"/>
      <c r="NM22" s="135"/>
      <c r="NN22" s="135"/>
      <c r="NO22" s="135"/>
      <c r="NP22" s="135"/>
      <c r="NQ22" s="135"/>
      <c r="NR22" s="135"/>
      <c r="NS22" s="135"/>
      <c r="NT22" s="135"/>
      <c r="NU22" s="135"/>
      <c r="NV22" s="135"/>
      <c r="NW22" s="135"/>
      <c r="NX22" s="136"/>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99.8</v>
      </c>
      <c r="Q33" s="88"/>
      <c r="R33" s="88"/>
      <c r="S33" s="88"/>
      <c r="T33" s="88"/>
      <c r="U33" s="88"/>
      <c r="V33" s="88"/>
      <c r="W33" s="88"/>
      <c r="X33" s="88"/>
      <c r="Y33" s="88"/>
      <c r="Z33" s="88"/>
      <c r="AA33" s="88"/>
      <c r="AB33" s="88"/>
      <c r="AC33" s="88"/>
      <c r="AD33" s="89"/>
      <c r="AE33" s="87">
        <f>データ!AI7</f>
        <v>98.9</v>
      </c>
      <c r="AF33" s="88"/>
      <c r="AG33" s="88"/>
      <c r="AH33" s="88"/>
      <c r="AI33" s="88"/>
      <c r="AJ33" s="88"/>
      <c r="AK33" s="88"/>
      <c r="AL33" s="88"/>
      <c r="AM33" s="88"/>
      <c r="AN33" s="88"/>
      <c r="AO33" s="88"/>
      <c r="AP33" s="88"/>
      <c r="AQ33" s="88"/>
      <c r="AR33" s="88"/>
      <c r="AS33" s="89"/>
      <c r="AT33" s="87">
        <f>データ!AJ7</f>
        <v>97.7</v>
      </c>
      <c r="AU33" s="88"/>
      <c r="AV33" s="88"/>
      <c r="AW33" s="88"/>
      <c r="AX33" s="88"/>
      <c r="AY33" s="88"/>
      <c r="AZ33" s="88"/>
      <c r="BA33" s="88"/>
      <c r="BB33" s="88"/>
      <c r="BC33" s="88"/>
      <c r="BD33" s="88"/>
      <c r="BE33" s="88"/>
      <c r="BF33" s="88"/>
      <c r="BG33" s="88"/>
      <c r="BH33" s="89"/>
      <c r="BI33" s="87">
        <f>データ!AK7</f>
        <v>98.6</v>
      </c>
      <c r="BJ33" s="88"/>
      <c r="BK33" s="88"/>
      <c r="BL33" s="88"/>
      <c r="BM33" s="88"/>
      <c r="BN33" s="88"/>
      <c r="BO33" s="88"/>
      <c r="BP33" s="88"/>
      <c r="BQ33" s="88"/>
      <c r="BR33" s="88"/>
      <c r="BS33" s="88"/>
      <c r="BT33" s="88"/>
      <c r="BU33" s="88"/>
      <c r="BV33" s="88"/>
      <c r="BW33" s="89"/>
      <c r="BX33" s="87">
        <f>データ!AL7</f>
        <v>90.3</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91.6</v>
      </c>
      <c r="DE33" s="88"/>
      <c r="DF33" s="88"/>
      <c r="DG33" s="88"/>
      <c r="DH33" s="88"/>
      <c r="DI33" s="88"/>
      <c r="DJ33" s="88"/>
      <c r="DK33" s="88"/>
      <c r="DL33" s="88"/>
      <c r="DM33" s="88"/>
      <c r="DN33" s="88"/>
      <c r="DO33" s="88"/>
      <c r="DP33" s="88"/>
      <c r="DQ33" s="88"/>
      <c r="DR33" s="89"/>
      <c r="DS33" s="87">
        <f>データ!AT7</f>
        <v>91.3</v>
      </c>
      <c r="DT33" s="88"/>
      <c r="DU33" s="88"/>
      <c r="DV33" s="88"/>
      <c r="DW33" s="88"/>
      <c r="DX33" s="88"/>
      <c r="DY33" s="88"/>
      <c r="DZ33" s="88"/>
      <c r="EA33" s="88"/>
      <c r="EB33" s="88"/>
      <c r="EC33" s="88"/>
      <c r="ED33" s="88"/>
      <c r="EE33" s="88"/>
      <c r="EF33" s="88"/>
      <c r="EG33" s="89"/>
      <c r="EH33" s="87">
        <f>データ!AU7</f>
        <v>88.2</v>
      </c>
      <c r="EI33" s="88"/>
      <c r="EJ33" s="88"/>
      <c r="EK33" s="88"/>
      <c r="EL33" s="88"/>
      <c r="EM33" s="88"/>
      <c r="EN33" s="88"/>
      <c r="EO33" s="88"/>
      <c r="EP33" s="88"/>
      <c r="EQ33" s="88"/>
      <c r="ER33" s="88"/>
      <c r="ES33" s="88"/>
      <c r="ET33" s="88"/>
      <c r="EU33" s="88"/>
      <c r="EV33" s="89"/>
      <c r="EW33" s="87">
        <f>データ!AV7</f>
        <v>87.3</v>
      </c>
      <c r="EX33" s="88"/>
      <c r="EY33" s="88"/>
      <c r="EZ33" s="88"/>
      <c r="FA33" s="88"/>
      <c r="FB33" s="88"/>
      <c r="FC33" s="88"/>
      <c r="FD33" s="88"/>
      <c r="FE33" s="88"/>
      <c r="FF33" s="88"/>
      <c r="FG33" s="88"/>
      <c r="FH33" s="88"/>
      <c r="FI33" s="88"/>
      <c r="FJ33" s="88"/>
      <c r="FK33" s="89"/>
      <c r="FL33" s="87">
        <f>データ!AW7</f>
        <v>81.2</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136.19999999999999</v>
      </c>
      <c r="GS33" s="88"/>
      <c r="GT33" s="88"/>
      <c r="GU33" s="88"/>
      <c r="GV33" s="88"/>
      <c r="GW33" s="88"/>
      <c r="GX33" s="88"/>
      <c r="GY33" s="88"/>
      <c r="GZ33" s="88"/>
      <c r="HA33" s="88"/>
      <c r="HB33" s="88"/>
      <c r="HC33" s="88"/>
      <c r="HD33" s="88"/>
      <c r="HE33" s="88"/>
      <c r="HF33" s="89"/>
      <c r="HG33" s="87">
        <f>データ!BE7</f>
        <v>143.19999999999999</v>
      </c>
      <c r="HH33" s="88"/>
      <c r="HI33" s="88"/>
      <c r="HJ33" s="88"/>
      <c r="HK33" s="88"/>
      <c r="HL33" s="88"/>
      <c r="HM33" s="88"/>
      <c r="HN33" s="88"/>
      <c r="HO33" s="88"/>
      <c r="HP33" s="88"/>
      <c r="HQ33" s="88"/>
      <c r="HR33" s="88"/>
      <c r="HS33" s="88"/>
      <c r="HT33" s="88"/>
      <c r="HU33" s="89"/>
      <c r="HV33" s="87">
        <f>データ!BF7</f>
        <v>155.1</v>
      </c>
      <c r="HW33" s="88"/>
      <c r="HX33" s="88"/>
      <c r="HY33" s="88"/>
      <c r="HZ33" s="88"/>
      <c r="IA33" s="88"/>
      <c r="IB33" s="88"/>
      <c r="IC33" s="88"/>
      <c r="ID33" s="88"/>
      <c r="IE33" s="88"/>
      <c r="IF33" s="88"/>
      <c r="IG33" s="88"/>
      <c r="IH33" s="88"/>
      <c r="II33" s="88"/>
      <c r="IJ33" s="89"/>
      <c r="IK33" s="87">
        <f>データ!BG7</f>
        <v>153.30000000000001</v>
      </c>
      <c r="IL33" s="88"/>
      <c r="IM33" s="88"/>
      <c r="IN33" s="88"/>
      <c r="IO33" s="88"/>
      <c r="IP33" s="88"/>
      <c r="IQ33" s="88"/>
      <c r="IR33" s="88"/>
      <c r="IS33" s="88"/>
      <c r="IT33" s="88"/>
      <c r="IU33" s="88"/>
      <c r="IV33" s="88"/>
      <c r="IW33" s="88"/>
      <c r="IX33" s="88"/>
      <c r="IY33" s="89"/>
      <c r="IZ33" s="87">
        <f>データ!BH7</f>
        <v>168.5</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53.3</v>
      </c>
      <c r="KG33" s="88"/>
      <c r="KH33" s="88"/>
      <c r="KI33" s="88"/>
      <c r="KJ33" s="88"/>
      <c r="KK33" s="88"/>
      <c r="KL33" s="88"/>
      <c r="KM33" s="88"/>
      <c r="KN33" s="88"/>
      <c r="KO33" s="88"/>
      <c r="KP33" s="88"/>
      <c r="KQ33" s="88"/>
      <c r="KR33" s="88"/>
      <c r="KS33" s="88"/>
      <c r="KT33" s="89"/>
      <c r="KU33" s="87">
        <f>データ!BP7</f>
        <v>53</v>
      </c>
      <c r="KV33" s="88"/>
      <c r="KW33" s="88"/>
      <c r="KX33" s="88"/>
      <c r="KY33" s="88"/>
      <c r="KZ33" s="88"/>
      <c r="LA33" s="88"/>
      <c r="LB33" s="88"/>
      <c r="LC33" s="88"/>
      <c r="LD33" s="88"/>
      <c r="LE33" s="88"/>
      <c r="LF33" s="88"/>
      <c r="LG33" s="88"/>
      <c r="LH33" s="88"/>
      <c r="LI33" s="89"/>
      <c r="LJ33" s="87">
        <f>データ!BQ7</f>
        <v>51.7</v>
      </c>
      <c r="LK33" s="88"/>
      <c r="LL33" s="88"/>
      <c r="LM33" s="88"/>
      <c r="LN33" s="88"/>
      <c r="LO33" s="88"/>
      <c r="LP33" s="88"/>
      <c r="LQ33" s="88"/>
      <c r="LR33" s="88"/>
      <c r="LS33" s="88"/>
      <c r="LT33" s="88"/>
      <c r="LU33" s="88"/>
      <c r="LV33" s="88"/>
      <c r="LW33" s="88"/>
      <c r="LX33" s="89"/>
      <c r="LY33" s="87">
        <f>データ!BR7</f>
        <v>51.9</v>
      </c>
      <c r="LZ33" s="88"/>
      <c r="MA33" s="88"/>
      <c r="MB33" s="88"/>
      <c r="MC33" s="88"/>
      <c r="MD33" s="88"/>
      <c r="ME33" s="88"/>
      <c r="MF33" s="88"/>
      <c r="MG33" s="88"/>
      <c r="MH33" s="88"/>
      <c r="MI33" s="88"/>
      <c r="MJ33" s="88"/>
      <c r="MK33" s="88"/>
      <c r="ML33" s="88"/>
      <c r="MM33" s="89"/>
      <c r="MN33" s="87">
        <f>データ!BS7</f>
        <v>76.2</v>
      </c>
      <c r="MO33" s="88"/>
      <c r="MP33" s="88"/>
      <c r="MQ33" s="88"/>
      <c r="MR33" s="88"/>
      <c r="MS33" s="88"/>
      <c r="MT33" s="88"/>
      <c r="MU33" s="88"/>
      <c r="MV33" s="88"/>
      <c r="MW33" s="88"/>
      <c r="MX33" s="88"/>
      <c r="MY33" s="88"/>
      <c r="MZ33" s="88"/>
      <c r="NA33" s="88"/>
      <c r="NB33" s="89"/>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175</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6"/>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6"/>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6"/>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6"/>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6"/>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6"/>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6"/>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6"/>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6"/>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6"/>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6"/>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7"/>
      <c r="NK51" s="118"/>
      <c r="NL51" s="118"/>
      <c r="NM51" s="118"/>
      <c r="NN51" s="118"/>
      <c r="NO51" s="118"/>
      <c r="NP51" s="118"/>
      <c r="NQ51" s="118"/>
      <c r="NR51" s="118"/>
      <c r="NS51" s="118"/>
      <c r="NT51" s="118"/>
      <c r="NU51" s="118"/>
      <c r="NV51" s="118"/>
      <c r="NW51" s="118"/>
      <c r="NX51" s="119"/>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20" t="s">
        <v>176</v>
      </c>
      <c r="NK54" s="121"/>
      <c r="NL54" s="121"/>
      <c r="NM54" s="121"/>
      <c r="NN54" s="121"/>
      <c r="NO54" s="121"/>
      <c r="NP54" s="121"/>
      <c r="NQ54" s="121"/>
      <c r="NR54" s="121"/>
      <c r="NS54" s="121"/>
      <c r="NT54" s="121"/>
      <c r="NU54" s="121"/>
      <c r="NV54" s="121"/>
      <c r="NW54" s="121"/>
      <c r="NX54" s="122"/>
    </row>
    <row r="55" spans="1:395" ht="13.5" customHeight="1">
      <c r="A55" s="2"/>
      <c r="B55" s="25"/>
      <c r="C55" s="5"/>
      <c r="D55" s="5"/>
      <c r="E55" s="5"/>
      <c r="F55" s="5"/>
      <c r="G55" s="104" t="s">
        <v>55</v>
      </c>
      <c r="H55" s="104"/>
      <c r="I55" s="104"/>
      <c r="J55" s="104"/>
      <c r="K55" s="104"/>
      <c r="L55" s="104"/>
      <c r="M55" s="104"/>
      <c r="N55" s="104"/>
      <c r="O55" s="104"/>
      <c r="P55" s="105">
        <f>データ!BZ7</f>
        <v>36383</v>
      </c>
      <c r="Q55" s="106"/>
      <c r="R55" s="106"/>
      <c r="S55" s="106"/>
      <c r="T55" s="106"/>
      <c r="U55" s="106"/>
      <c r="V55" s="106"/>
      <c r="W55" s="106"/>
      <c r="X55" s="106"/>
      <c r="Y55" s="106"/>
      <c r="Z55" s="106"/>
      <c r="AA55" s="106"/>
      <c r="AB55" s="106"/>
      <c r="AC55" s="106"/>
      <c r="AD55" s="107"/>
      <c r="AE55" s="105">
        <f>データ!CA7</f>
        <v>36993</v>
      </c>
      <c r="AF55" s="106"/>
      <c r="AG55" s="106"/>
      <c r="AH55" s="106"/>
      <c r="AI55" s="106"/>
      <c r="AJ55" s="106"/>
      <c r="AK55" s="106"/>
      <c r="AL55" s="106"/>
      <c r="AM55" s="106"/>
      <c r="AN55" s="106"/>
      <c r="AO55" s="106"/>
      <c r="AP55" s="106"/>
      <c r="AQ55" s="106"/>
      <c r="AR55" s="106"/>
      <c r="AS55" s="107"/>
      <c r="AT55" s="105">
        <f>データ!CB7</f>
        <v>35811</v>
      </c>
      <c r="AU55" s="106"/>
      <c r="AV55" s="106"/>
      <c r="AW55" s="106"/>
      <c r="AX55" s="106"/>
      <c r="AY55" s="106"/>
      <c r="AZ55" s="106"/>
      <c r="BA55" s="106"/>
      <c r="BB55" s="106"/>
      <c r="BC55" s="106"/>
      <c r="BD55" s="106"/>
      <c r="BE55" s="106"/>
      <c r="BF55" s="106"/>
      <c r="BG55" s="106"/>
      <c r="BH55" s="107"/>
      <c r="BI55" s="105">
        <f>データ!CC7</f>
        <v>37436</v>
      </c>
      <c r="BJ55" s="106"/>
      <c r="BK55" s="106"/>
      <c r="BL55" s="106"/>
      <c r="BM55" s="106"/>
      <c r="BN55" s="106"/>
      <c r="BO55" s="106"/>
      <c r="BP55" s="106"/>
      <c r="BQ55" s="106"/>
      <c r="BR55" s="106"/>
      <c r="BS55" s="106"/>
      <c r="BT55" s="106"/>
      <c r="BU55" s="106"/>
      <c r="BV55" s="106"/>
      <c r="BW55" s="107"/>
      <c r="BX55" s="105">
        <f>データ!CD7</f>
        <v>41134</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8796</v>
      </c>
      <c r="DE55" s="106"/>
      <c r="DF55" s="106"/>
      <c r="DG55" s="106"/>
      <c r="DH55" s="106"/>
      <c r="DI55" s="106"/>
      <c r="DJ55" s="106"/>
      <c r="DK55" s="106"/>
      <c r="DL55" s="106"/>
      <c r="DM55" s="106"/>
      <c r="DN55" s="106"/>
      <c r="DO55" s="106"/>
      <c r="DP55" s="106"/>
      <c r="DQ55" s="106"/>
      <c r="DR55" s="107"/>
      <c r="DS55" s="105">
        <f>データ!CL7</f>
        <v>7667</v>
      </c>
      <c r="DT55" s="106"/>
      <c r="DU55" s="106"/>
      <c r="DV55" s="106"/>
      <c r="DW55" s="106"/>
      <c r="DX55" s="106"/>
      <c r="DY55" s="106"/>
      <c r="DZ55" s="106"/>
      <c r="EA55" s="106"/>
      <c r="EB55" s="106"/>
      <c r="EC55" s="106"/>
      <c r="ED55" s="106"/>
      <c r="EE55" s="106"/>
      <c r="EF55" s="106"/>
      <c r="EG55" s="107"/>
      <c r="EH55" s="105">
        <f>データ!CM7</f>
        <v>7173</v>
      </c>
      <c r="EI55" s="106"/>
      <c r="EJ55" s="106"/>
      <c r="EK55" s="106"/>
      <c r="EL55" s="106"/>
      <c r="EM55" s="106"/>
      <c r="EN55" s="106"/>
      <c r="EO55" s="106"/>
      <c r="EP55" s="106"/>
      <c r="EQ55" s="106"/>
      <c r="ER55" s="106"/>
      <c r="ES55" s="106"/>
      <c r="ET55" s="106"/>
      <c r="EU55" s="106"/>
      <c r="EV55" s="107"/>
      <c r="EW55" s="105">
        <f>データ!CN7</f>
        <v>7110</v>
      </c>
      <c r="EX55" s="106"/>
      <c r="EY55" s="106"/>
      <c r="EZ55" s="106"/>
      <c r="FA55" s="106"/>
      <c r="FB55" s="106"/>
      <c r="FC55" s="106"/>
      <c r="FD55" s="106"/>
      <c r="FE55" s="106"/>
      <c r="FF55" s="106"/>
      <c r="FG55" s="106"/>
      <c r="FH55" s="106"/>
      <c r="FI55" s="106"/>
      <c r="FJ55" s="106"/>
      <c r="FK55" s="107"/>
      <c r="FL55" s="105">
        <f>データ!CO7</f>
        <v>7490</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44.4</v>
      </c>
      <c r="GS55" s="88"/>
      <c r="GT55" s="88"/>
      <c r="GU55" s="88"/>
      <c r="GV55" s="88"/>
      <c r="GW55" s="88"/>
      <c r="GX55" s="88"/>
      <c r="GY55" s="88"/>
      <c r="GZ55" s="88"/>
      <c r="HA55" s="88"/>
      <c r="HB55" s="88"/>
      <c r="HC55" s="88"/>
      <c r="HD55" s="88"/>
      <c r="HE55" s="88"/>
      <c r="HF55" s="89"/>
      <c r="HG55" s="87">
        <f>データ!CW7</f>
        <v>48.4</v>
      </c>
      <c r="HH55" s="88"/>
      <c r="HI55" s="88"/>
      <c r="HJ55" s="88"/>
      <c r="HK55" s="88"/>
      <c r="HL55" s="88"/>
      <c r="HM55" s="88"/>
      <c r="HN55" s="88"/>
      <c r="HO55" s="88"/>
      <c r="HP55" s="88"/>
      <c r="HQ55" s="88"/>
      <c r="HR55" s="88"/>
      <c r="HS55" s="88"/>
      <c r="HT55" s="88"/>
      <c r="HU55" s="89"/>
      <c r="HV55" s="87">
        <f>データ!CX7</f>
        <v>51.2</v>
      </c>
      <c r="HW55" s="88"/>
      <c r="HX55" s="88"/>
      <c r="HY55" s="88"/>
      <c r="HZ55" s="88"/>
      <c r="IA55" s="88"/>
      <c r="IB55" s="88"/>
      <c r="IC55" s="88"/>
      <c r="ID55" s="88"/>
      <c r="IE55" s="88"/>
      <c r="IF55" s="88"/>
      <c r="IG55" s="88"/>
      <c r="IH55" s="88"/>
      <c r="II55" s="88"/>
      <c r="IJ55" s="89"/>
      <c r="IK55" s="87">
        <f>データ!CY7</f>
        <v>51</v>
      </c>
      <c r="IL55" s="88"/>
      <c r="IM55" s="88"/>
      <c r="IN55" s="88"/>
      <c r="IO55" s="88"/>
      <c r="IP55" s="88"/>
      <c r="IQ55" s="88"/>
      <c r="IR55" s="88"/>
      <c r="IS55" s="88"/>
      <c r="IT55" s="88"/>
      <c r="IU55" s="88"/>
      <c r="IV55" s="88"/>
      <c r="IW55" s="88"/>
      <c r="IX55" s="88"/>
      <c r="IY55" s="89"/>
      <c r="IZ55" s="87">
        <f>データ!CZ7</f>
        <v>53.9</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24.3</v>
      </c>
      <c r="KG55" s="88"/>
      <c r="KH55" s="88"/>
      <c r="KI55" s="88"/>
      <c r="KJ55" s="88"/>
      <c r="KK55" s="88"/>
      <c r="KL55" s="88"/>
      <c r="KM55" s="88"/>
      <c r="KN55" s="88"/>
      <c r="KO55" s="88"/>
      <c r="KP55" s="88"/>
      <c r="KQ55" s="88"/>
      <c r="KR55" s="88"/>
      <c r="KS55" s="88"/>
      <c r="KT55" s="89"/>
      <c r="KU55" s="87">
        <f>データ!DH7</f>
        <v>20.399999999999999</v>
      </c>
      <c r="KV55" s="88"/>
      <c r="KW55" s="88"/>
      <c r="KX55" s="88"/>
      <c r="KY55" s="88"/>
      <c r="KZ55" s="88"/>
      <c r="LA55" s="88"/>
      <c r="LB55" s="88"/>
      <c r="LC55" s="88"/>
      <c r="LD55" s="88"/>
      <c r="LE55" s="88"/>
      <c r="LF55" s="88"/>
      <c r="LG55" s="88"/>
      <c r="LH55" s="88"/>
      <c r="LI55" s="89"/>
      <c r="LJ55" s="87">
        <f>データ!DI7</f>
        <v>17.600000000000001</v>
      </c>
      <c r="LK55" s="88"/>
      <c r="LL55" s="88"/>
      <c r="LM55" s="88"/>
      <c r="LN55" s="88"/>
      <c r="LO55" s="88"/>
      <c r="LP55" s="88"/>
      <c r="LQ55" s="88"/>
      <c r="LR55" s="88"/>
      <c r="LS55" s="88"/>
      <c r="LT55" s="88"/>
      <c r="LU55" s="88"/>
      <c r="LV55" s="88"/>
      <c r="LW55" s="88"/>
      <c r="LX55" s="89"/>
      <c r="LY55" s="87">
        <f>データ!DJ7</f>
        <v>17.5</v>
      </c>
      <c r="LZ55" s="88"/>
      <c r="MA55" s="88"/>
      <c r="MB55" s="88"/>
      <c r="MC55" s="88"/>
      <c r="MD55" s="88"/>
      <c r="ME55" s="88"/>
      <c r="MF55" s="88"/>
      <c r="MG55" s="88"/>
      <c r="MH55" s="88"/>
      <c r="MI55" s="88"/>
      <c r="MJ55" s="88"/>
      <c r="MK55" s="88"/>
      <c r="ML55" s="88"/>
      <c r="MM55" s="89"/>
      <c r="MN55" s="87">
        <f>データ!DK7</f>
        <v>18.7</v>
      </c>
      <c r="MO55" s="88"/>
      <c r="MP55" s="88"/>
      <c r="MQ55" s="88"/>
      <c r="MR55" s="88"/>
      <c r="MS55" s="88"/>
      <c r="MT55" s="88"/>
      <c r="MU55" s="88"/>
      <c r="MV55" s="88"/>
      <c r="MW55" s="88"/>
      <c r="MX55" s="88"/>
      <c r="MY55" s="88"/>
      <c r="MZ55" s="88"/>
      <c r="NA55" s="88"/>
      <c r="NB55" s="89"/>
      <c r="NC55" s="5"/>
      <c r="ND55" s="5"/>
      <c r="NE55" s="5"/>
      <c r="NF55" s="5"/>
      <c r="NG55" s="5"/>
      <c r="NH55" s="27"/>
      <c r="NI55" s="2"/>
      <c r="NJ55" s="120"/>
      <c r="NK55" s="121"/>
      <c r="NL55" s="121"/>
      <c r="NM55" s="121"/>
      <c r="NN55" s="121"/>
      <c r="NO55" s="121"/>
      <c r="NP55" s="121"/>
      <c r="NQ55" s="121"/>
      <c r="NR55" s="121"/>
      <c r="NS55" s="121"/>
      <c r="NT55" s="121"/>
      <c r="NU55" s="121"/>
      <c r="NV55" s="121"/>
      <c r="NW55" s="121"/>
      <c r="NX55" s="122"/>
    </row>
    <row r="56" spans="1:395" ht="13.5" customHeight="1">
      <c r="A56" s="2"/>
      <c r="B56" s="25"/>
      <c r="C56" s="5"/>
      <c r="D56" s="5"/>
      <c r="E56" s="5"/>
      <c r="F56" s="5"/>
      <c r="G56" s="104" t="s">
        <v>57</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20"/>
      <c r="NK56" s="121"/>
      <c r="NL56" s="121"/>
      <c r="NM56" s="121"/>
      <c r="NN56" s="121"/>
      <c r="NO56" s="121"/>
      <c r="NP56" s="121"/>
      <c r="NQ56" s="121"/>
      <c r="NR56" s="121"/>
      <c r="NS56" s="121"/>
      <c r="NT56" s="121"/>
      <c r="NU56" s="121"/>
      <c r="NV56" s="121"/>
      <c r="NW56" s="121"/>
      <c r="NX56" s="122"/>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0"/>
      <c r="NK57" s="121"/>
      <c r="NL57" s="121"/>
      <c r="NM57" s="121"/>
      <c r="NN57" s="121"/>
      <c r="NO57" s="121"/>
      <c r="NP57" s="121"/>
      <c r="NQ57" s="121"/>
      <c r="NR57" s="121"/>
      <c r="NS57" s="121"/>
      <c r="NT57" s="121"/>
      <c r="NU57" s="121"/>
      <c r="NV57" s="121"/>
      <c r="NW57" s="121"/>
      <c r="NX57" s="122"/>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0"/>
      <c r="NK58" s="121"/>
      <c r="NL58" s="121"/>
      <c r="NM58" s="121"/>
      <c r="NN58" s="121"/>
      <c r="NO58" s="121"/>
      <c r="NP58" s="121"/>
      <c r="NQ58" s="121"/>
      <c r="NR58" s="121"/>
      <c r="NS58" s="121"/>
      <c r="NT58" s="121"/>
      <c r="NU58" s="121"/>
      <c r="NV58" s="121"/>
      <c r="NW58" s="121"/>
      <c r="NX58" s="122"/>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0"/>
      <c r="NK59" s="121"/>
      <c r="NL59" s="121"/>
      <c r="NM59" s="121"/>
      <c r="NN59" s="121"/>
      <c r="NO59" s="121"/>
      <c r="NP59" s="121"/>
      <c r="NQ59" s="121"/>
      <c r="NR59" s="121"/>
      <c r="NS59" s="121"/>
      <c r="NT59" s="121"/>
      <c r="NU59" s="121"/>
      <c r="NV59" s="121"/>
      <c r="NW59" s="121"/>
      <c r="NX59" s="122"/>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0"/>
      <c r="NK60" s="121"/>
      <c r="NL60" s="121"/>
      <c r="NM60" s="121"/>
      <c r="NN60" s="121"/>
      <c r="NO60" s="121"/>
      <c r="NP60" s="121"/>
      <c r="NQ60" s="121"/>
      <c r="NR60" s="121"/>
      <c r="NS60" s="121"/>
      <c r="NT60" s="121"/>
      <c r="NU60" s="121"/>
      <c r="NV60" s="121"/>
      <c r="NW60" s="121"/>
      <c r="NX60" s="122"/>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0"/>
      <c r="NK61" s="121"/>
      <c r="NL61" s="121"/>
      <c r="NM61" s="121"/>
      <c r="NN61" s="121"/>
      <c r="NO61" s="121"/>
      <c r="NP61" s="121"/>
      <c r="NQ61" s="121"/>
      <c r="NR61" s="121"/>
      <c r="NS61" s="121"/>
      <c r="NT61" s="121"/>
      <c r="NU61" s="121"/>
      <c r="NV61" s="121"/>
      <c r="NW61" s="121"/>
      <c r="NX61" s="122"/>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20"/>
      <c r="NK62" s="121"/>
      <c r="NL62" s="121"/>
      <c r="NM62" s="121"/>
      <c r="NN62" s="121"/>
      <c r="NO62" s="121"/>
      <c r="NP62" s="121"/>
      <c r="NQ62" s="121"/>
      <c r="NR62" s="121"/>
      <c r="NS62" s="121"/>
      <c r="NT62" s="121"/>
      <c r="NU62" s="121"/>
      <c r="NV62" s="121"/>
      <c r="NW62" s="121"/>
      <c r="NX62" s="122"/>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20"/>
      <c r="NK63" s="121"/>
      <c r="NL63" s="121"/>
      <c r="NM63" s="121"/>
      <c r="NN63" s="121"/>
      <c r="NO63" s="121"/>
      <c r="NP63" s="121"/>
      <c r="NQ63" s="121"/>
      <c r="NR63" s="121"/>
      <c r="NS63" s="121"/>
      <c r="NT63" s="121"/>
      <c r="NU63" s="121"/>
      <c r="NV63" s="121"/>
      <c r="NW63" s="121"/>
      <c r="NX63" s="122"/>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0"/>
      <c r="NK64" s="121"/>
      <c r="NL64" s="121"/>
      <c r="NM64" s="121"/>
      <c r="NN64" s="121"/>
      <c r="NO64" s="121"/>
      <c r="NP64" s="121"/>
      <c r="NQ64" s="121"/>
      <c r="NR64" s="121"/>
      <c r="NS64" s="121"/>
      <c r="NT64" s="121"/>
      <c r="NU64" s="121"/>
      <c r="NV64" s="121"/>
      <c r="NW64" s="121"/>
      <c r="NX64" s="122"/>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0"/>
      <c r="NK65" s="121"/>
      <c r="NL65" s="121"/>
      <c r="NM65" s="121"/>
      <c r="NN65" s="121"/>
      <c r="NO65" s="121"/>
      <c r="NP65" s="121"/>
      <c r="NQ65" s="121"/>
      <c r="NR65" s="121"/>
      <c r="NS65" s="121"/>
      <c r="NT65" s="121"/>
      <c r="NU65" s="121"/>
      <c r="NV65" s="121"/>
      <c r="NW65" s="121"/>
      <c r="NX65" s="12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0"/>
      <c r="NK66" s="121"/>
      <c r="NL66" s="121"/>
      <c r="NM66" s="121"/>
      <c r="NN66" s="121"/>
      <c r="NO66" s="121"/>
      <c r="NP66" s="121"/>
      <c r="NQ66" s="121"/>
      <c r="NR66" s="121"/>
      <c r="NS66" s="121"/>
      <c r="NT66" s="121"/>
      <c r="NU66" s="121"/>
      <c r="NV66" s="121"/>
      <c r="NW66" s="121"/>
      <c r="NX66" s="122"/>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3"/>
      <c r="NK67" s="124"/>
      <c r="NL67" s="124"/>
      <c r="NM67" s="124"/>
      <c r="NN67" s="124"/>
      <c r="NO67" s="124"/>
      <c r="NP67" s="124"/>
      <c r="NQ67" s="124"/>
      <c r="NR67" s="124"/>
      <c r="NS67" s="124"/>
      <c r="NT67" s="124"/>
      <c r="NU67" s="124"/>
      <c r="NV67" s="124"/>
      <c r="NW67" s="124"/>
      <c r="NX67" s="125"/>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174</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35.799999999999997</v>
      </c>
      <c r="V79" s="82"/>
      <c r="W79" s="82"/>
      <c r="X79" s="82"/>
      <c r="Y79" s="82"/>
      <c r="Z79" s="82"/>
      <c r="AA79" s="82"/>
      <c r="AB79" s="82"/>
      <c r="AC79" s="82"/>
      <c r="AD79" s="82"/>
      <c r="AE79" s="82"/>
      <c r="AF79" s="82"/>
      <c r="AG79" s="82"/>
      <c r="AH79" s="82"/>
      <c r="AI79" s="82"/>
      <c r="AJ79" s="82"/>
      <c r="AK79" s="82"/>
      <c r="AL79" s="82"/>
      <c r="AM79" s="82"/>
      <c r="AN79" s="82">
        <f>データ!DS7</f>
        <v>38.200000000000003</v>
      </c>
      <c r="AO79" s="82"/>
      <c r="AP79" s="82"/>
      <c r="AQ79" s="82"/>
      <c r="AR79" s="82"/>
      <c r="AS79" s="82"/>
      <c r="AT79" s="82"/>
      <c r="AU79" s="82"/>
      <c r="AV79" s="82"/>
      <c r="AW79" s="82"/>
      <c r="AX79" s="82"/>
      <c r="AY79" s="82"/>
      <c r="AZ79" s="82"/>
      <c r="BA79" s="82"/>
      <c r="BB79" s="82"/>
      <c r="BC79" s="82"/>
      <c r="BD79" s="82"/>
      <c r="BE79" s="82"/>
      <c r="BF79" s="82"/>
      <c r="BG79" s="82">
        <f>データ!DT7</f>
        <v>40.6</v>
      </c>
      <c r="BH79" s="82"/>
      <c r="BI79" s="82"/>
      <c r="BJ79" s="82"/>
      <c r="BK79" s="82"/>
      <c r="BL79" s="82"/>
      <c r="BM79" s="82"/>
      <c r="BN79" s="82"/>
      <c r="BO79" s="82"/>
      <c r="BP79" s="82"/>
      <c r="BQ79" s="82"/>
      <c r="BR79" s="82"/>
      <c r="BS79" s="82"/>
      <c r="BT79" s="82"/>
      <c r="BU79" s="82"/>
      <c r="BV79" s="82"/>
      <c r="BW79" s="82"/>
      <c r="BX79" s="82"/>
      <c r="BY79" s="82"/>
      <c r="BZ79" s="82">
        <f>データ!DU7</f>
        <v>38.799999999999997</v>
      </c>
      <c r="CA79" s="82"/>
      <c r="CB79" s="82"/>
      <c r="CC79" s="82"/>
      <c r="CD79" s="82"/>
      <c r="CE79" s="82"/>
      <c r="CF79" s="82"/>
      <c r="CG79" s="82"/>
      <c r="CH79" s="82"/>
      <c r="CI79" s="82"/>
      <c r="CJ79" s="82"/>
      <c r="CK79" s="82"/>
      <c r="CL79" s="82"/>
      <c r="CM79" s="82"/>
      <c r="CN79" s="82"/>
      <c r="CO79" s="82"/>
      <c r="CP79" s="82"/>
      <c r="CQ79" s="82"/>
      <c r="CR79" s="82"/>
      <c r="CS79" s="82">
        <f>データ!DV7</f>
        <v>39.700000000000003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81.599999999999994</v>
      </c>
      <c r="EP79" s="82"/>
      <c r="EQ79" s="82"/>
      <c r="ER79" s="82"/>
      <c r="ES79" s="82"/>
      <c r="ET79" s="82"/>
      <c r="EU79" s="82"/>
      <c r="EV79" s="82"/>
      <c r="EW79" s="82"/>
      <c r="EX79" s="82"/>
      <c r="EY79" s="82"/>
      <c r="EZ79" s="82"/>
      <c r="FA79" s="82"/>
      <c r="FB79" s="82"/>
      <c r="FC79" s="82"/>
      <c r="FD79" s="82"/>
      <c r="FE79" s="82"/>
      <c r="FF79" s="82"/>
      <c r="FG79" s="82"/>
      <c r="FH79" s="82">
        <f>データ!ED7</f>
        <v>84.4</v>
      </c>
      <c r="FI79" s="82"/>
      <c r="FJ79" s="82"/>
      <c r="FK79" s="82"/>
      <c r="FL79" s="82"/>
      <c r="FM79" s="82"/>
      <c r="FN79" s="82"/>
      <c r="FO79" s="82"/>
      <c r="FP79" s="82"/>
      <c r="FQ79" s="82"/>
      <c r="FR79" s="82"/>
      <c r="FS79" s="82"/>
      <c r="FT79" s="82"/>
      <c r="FU79" s="82"/>
      <c r="FV79" s="82"/>
      <c r="FW79" s="82"/>
      <c r="FX79" s="82"/>
      <c r="FY79" s="82"/>
      <c r="FZ79" s="82"/>
      <c r="GA79" s="82">
        <f>データ!EE7</f>
        <v>85.7</v>
      </c>
      <c r="GB79" s="82"/>
      <c r="GC79" s="82"/>
      <c r="GD79" s="82"/>
      <c r="GE79" s="82"/>
      <c r="GF79" s="82"/>
      <c r="GG79" s="82"/>
      <c r="GH79" s="82"/>
      <c r="GI79" s="82"/>
      <c r="GJ79" s="82"/>
      <c r="GK79" s="82"/>
      <c r="GL79" s="82"/>
      <c r="GM79" s="82"/>
      <c r="GN79" s="82"/>
      <c r="GO79" s="82"/>
      <c r="GP79" s="82"/>
      <c r="GQ79" s="82"/>
      <c r="GR79" s="82"/>
      <c r="GS79" s="82"/>
      <c r="GT79" s="82">
        <f>データ!EF7</f>
        <v>69.2</v>
      </c>
      <c r="GU79" s="82"/>
      <c r="GV79" s="82"/>
      <c r="GW79" s="82"/>
      <c r="GX79" s="82"/>
      <c r="GY79" s="82"/>
      <c r="GZ79" s="82"/>
      <c r="HA79" s="82"/>
      <c r="HB79" s="82"/>
      <c r="HC79" s="82"/>
      <c r="HD79" s="82"/>
      <c r="HE79" s="82"/>
      <c r="HF79" s="82"/>
      <c r="HG79" s="82"/>
      <c r="HH79" s="82"/>
      <c r="HI79" s="82"/>
      <c r="HJ79" s="82"/>
      <c r="HK79" s="82"/>
      <c r="HL79" s="82"/>
      <c r="HM79" s="82">
        <f>データ!EG7</f>
        <v>69.8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42319829</v>
      </c>
      <c r="JK79" s="81"/>
      <c r="JL79" s="81"/>
      <c r="JM79" s="81"/>
      <c r="JN79" s="81"/>
      <c r="JO79" s="81"/>
      <c r="JP79" s="81"/>
      <c r="JQ79" s="81"/>
      <c r="JR79" s="81"/>
      <c r="JS79" s="81"/>
      <c r="JT79" s="81"/>
      <c r="JU79" s="81"/>
      <c r="JV79" s="81"/>
      <c r="JW79" s="81"/>
      <c r="JX79" s="81"/>
      <c r="JY79" s="81"/>
      <c r="JZ79" s="81"/>
      <c r="KA79" s="81"/>
      <c r="KB79" s="81"/>
      <c r="KC79" s="81">
        <f>データ!EO7</f>
        <v>42532367</v>
      </c>
      <c r="KD79" s="81"/>
      <c r="KE79" s="81"/>
      <c r="KF79" s="81"/>
      <c r="KG79" s="81"/>
      <c r="KH79" s="81"/>
      <c r="KI79" s="81"/>
      <c r="KJ79" s="81"/>
      <c r="KK79" s="81"/>
      <c r="KL79" s="81"/>
      <c r="KM79" s="81"/>
      <c r="KN79" s="81"/>
      <c r="KO79" s="81"/>
      <c r="KP79" s="81"/>
      <c r="KQ79" s="81"/>
      <c r="KR79" s="81"/>
      <c r="KS79" s="81"/>
      <c r="KT79" s="81"/>
      <c r="KU79" s="81"/>
      <c r="KV79" s="81">
        <f>データ!EP7</f>
        <v>42746211</v>
      </c>
      <c r="KW79" s="81"/>
      <c r="KX79" s="81"/>
      <c r="KY79" s="81"/>
      <c r="KZ79" s="81"/>
      <c r="LA79" s="81"/>
      <c r="LB79" s="81"/>
      <c r="LC79" s="81"/>
      <c r="LD79" s="81"/>
      <c r="LE79" s="81"/>
      <c r="LF79" s="81"/>
      <c r="LG79" s="81"/>
      <c r="LH79" s="81"/>
      <c r="LI79" s="81"/>
      <c r="LJ79" s="81"/>
      <c r="LK79" s="81"/>
      <c r="LL79" s="81"/>
      <c r="LM79" s="81"/>
      <c r="LN79" s="81"/>
      <c r="LO79" s="81">
        <f>データ!EQ7</f>
        <v>42984889</v>
      </c>
      <c r="LP79" s="81"/>
      <c r="LQ79" s="81"/>
      <c r="LR79" s="81"/>
      <c r="LS79" s="81"/>
      <c r="LT79" s="81"/>
      <c r="LU79" s="81"/>
      <c r="LV79" s="81"/>
      <c r="LW79" s="81"/>
      <c r="LX79" s="81"/>
      <c r="LY79" s="81"/>
      <c r="LZ79" s="81"/>
      <c r="MA79" s="81"/>
      <c r="MB79" s="81"/>
      <c r="MC79" s="81"/>
      <c r="MD79" s="81"/>
      <c r="ME79" s="81"/>
      <c r="MF79" s="81"/>
      <c r="MG79" s="81"/>
      <c r="MH79" s="81">
        <f>データ!ER7</f>
        <v>81329202</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omhkZG7p/ZyzP/zgHqb+OJVSCGNiKcJeq6RO2ux9Bk3rq1DQDmD0hzlIkvAMtJyVrCOI0QJQGOAxJlYgfJ2dcw==" saltValue="47cOikejqv1US4ilRFawd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3" t="s">
        <v>103</v>
      </c>
      <c r="AI4" s="164"/>
      <c r="AJ4" s="164"/>
      <c r="AK4" s="164"/>
      <c r="AL4" s="164"/>
      <c r="AM4" s="164"/>
      <c r="AN4" s="164"/>
      <c r="AO4" s="164"/>
      <c r="AP4" s="164"/>
      <c r="AQ4" s="164"/>
      <c r="AR4" s="165"/>
      <c r="AS4" s="166" t="s">
        <v>104</v>
      </c>
      <c r="AT4" s="162"/>
      <c r="AU4" s="162"/>
      <c r="AV4" s="162"/>
      <c r="AW4" s="162"/>
      <c r="AX4" s="162"/>
      <c r="AY4" s="162"/>
      <c r="AZ4" s="162"/>
      <c r="BA4" s="162"/>
      <c r="BB4" s="162"/>
      <c r="BC4" s="162"/>
      <c r="BD4" s="166" t="s">
        <v>105</v>
      </c>
      <c r="BE4" s="162"/>
      <c r="BF4" s="162"/>
      <c r="BG4" s="162"/>
      <c r="BH4" s="162"/>
      <c r="BI4" s="162"/>
      <c r="BJ4" s="162"/>
      <c r="BK4" s="162"/>
      <c r="BL4" s="162"/>
      <c r="BM4" s="162"/>
      <c r="BN4" s="162"/>
      <c r="BO4" s="163" t="s">
        <v>106</v>
      </c>
      <c r="BP4" s="164"/>
      <c r="BQ4" s="164"/>
      <c r="BR4" s="164"/>
      <c r="BS4" s="164"/>
      <c r="BT4" s="164"/>
      <c r="BU4" s="164"/>
      <c r="BV4" s="164"/>
      <c r="BW4" s="164"/>
      <c r="BX4" s="164"/>
      <c r="BY4" s="165"/>
      <c r="BZ4" s="162" t="s">
        <v>107</v>
      </c>
      <c r="CA4" s="162"/>
      <c r="CB4" s="162"/>
      <c r="CC4" s="162"/>
      <c r="CD4" s="162"/>
      <c r="CE4" s="162"/>
      <c r="CF4" s="162"/>
      <c r="CG4" s="162"/>
      <c r="CH4" s="162"/>
      <c r="CI4" s="162"/>
      <c r="CJ4" s="162"/>
      <c r="CK4" s="166" t="s">
        <v>108</v>
      </c>
      <c r="CL4" s="162"/>
      <c r="CM4" s="162"/>
      <c r="CN4" s="162"/>
      <c r="CO4" s="162"/>
      <c r="CP4" s="162"/>
      <c r="CQ4" s="162"/>
      <c r="CR4" s="162"/>
      <c r="CS4" s="162"/>
      <c r="CT4" s="162"/>
      <c r="CU4" s="162"/>
      <c r="CV4" s="162" t="s">
        <v>109</v>
      </c>
      <c r="CW4" s="162"/>
      <c r="CX4" s="162"/>
      <c r="CY4" s="162"/>
      <c r="CZ4" s="162"/>
      <c r="DA4" s="162"/>
      <c r="DB4" s="162"/>
      <c r="DC4" s="162"/>
      <c r="DD4" s="162"/>
      <c r="DE4" s="162"/>
      <c r="DF4" s="162"/>
      <c r="DG4" s="162" t="s">
        <v>110</v>
      </c>
      <c r="DH4" s="162"/>
      <c r="DI4" s="162"/>
      <c r="DJ4" s="162"/>
      <c r="DK4" s="162"/>
      <c r="DL4" s="162"/>
      <c r="DM4" s="162"/>
      <c r="DN4" s="162"/>
      <c r="DO4" s="162"/>
      <c r="DP4" s="162"/>
      <c r="DQ4" s="162"/>
      <c r="DR4" s="163" t="s">
        <v>111</v>
      </c>
      <c r="DS4" s="164"/>
      <c r="DT4" s="164"/>
      <c r="DU4" s="164"/>
      <c r="DV4" s="164"/>
      <c r="DW4" s="164"/>
      <c r="DX4" s="164"/>
      <c r="DY4" s="164"/>
      <c r="DZ4" s="164"/>
      <c r="EA4" s="164"/>
      <c r="EB4" s="165"/>
      <c r="EC4" s="162" t="s">
        <v>112</v>
      </c>
      <c r="ED4" s="162"/>
      <c r="EE4" s="162"/>
      <c r="EF4" s="162"/>
      <c r="EG4" s="162"/>
      <c r="EH4" s="162"/>
      <c r="EI4" s="162"/>
      <c r="EJ4" s="162"/>
      <c r="EK4" s="162"/>
      <c r="EL4" s="162"/>
      <c r="EM4" s="162"/>
      <c r="EN4" s="162" t="s">
        <v>113</v>
      </c>
      <c r="EO4" s="162"/>
      <c r="EP4" s="162"/>
      <c r="EQ4" s="162"/>
      <c r="ER4" s="162"/>
      <c r="ES4" s="162"/>
      <c r="ET4" s="162"/>
      <c r="EU4" s="162"/>
      <c r="EV4" s="162"/>
      <c r="EW4" s="162"/>
      <c r="EX4" s="162"/>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148</v>
      </c>
      <c r="BF5" s="64" t="s">
        <v>139</v>
      </c>
      <c r="BG5" s="64" t="s">
        <v>149</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148</v>
      </c>
      <c r="CB5" s="64" t="s">
        <v>139</v>
      </c>
      <c r="CC5" s="64" t="s">
        <v>140</v>
      </c>
      <c r="CD5" s="64" t="s">
        <v>141</v>
      </c>
      <c r="CE5" s="64" t="s">
        <v>142</v>
      </c>
      <c r="CF5" s="64" t="s">
        <v>143</v>
      </c>
      <c r="CG5" s="64" t="s">
        <v>144</v>
      </c>
      <c r="CH5" s="64" t="s">
        <v>145</v>
      </c>
      <c r="CI5" s="64" t="s">
        <v>146</v>
      </c>
      <c r="CJ5" s="64" t="s">
        <v>147</v>
      </c>
      <c r="CK5" s="64" t="s">
        <v>137</v>
      </c>
      <c r="CL5" s="64" t="s">
        <v>148</v>
      </c>
      <c r="CM5" s="64" t="s">
        <v>150</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149</v>
      </c>
      <c r="EG5" s="64" t="s">
        <v>141</v>
      </c>
      <c r="EH5" s="64" t="s">
        <v>142</v>
      </c>
      <c r="EI5" s="64" t="s">
        <v>143</v>
      </c>
      <c r="EJ5" s="64" t="s">
        <v>144</v>
      </c>
      <c r="EK5" s="64" t="s">
        <v>145</v>
      </c>
      <c r="EL5" s="64" t="s">
        <v>146</v>
      </c>
      <c r="EM5" s="64" t="s">
        <v>151</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c r="A6" s="50" t="s">
        <v>152</v>
      </c>
      <c r="B6" s="65">
        <f>B8</f>
        <v>2018</v>
      </c>
      <c r="C6" s="65">
        <f t="shared" ref="C6:M6" si="2">C8</f>
        <v>163431</v>
      </c>
      <c r="D6" s="65">
        <f t="shared" si="2"/>
        <v>46</v>
      </c>
      <c r="E6" s="65">
        <f t="shared" si="2"/>
        <v>6</v>
      </c>
      <c r="F6" s="65">
        <f t="shared" si="2"/>
        <v>0</v>
      </c>
      <c r="G6" s="65">
        <f t="shared" si="2"/>
        <v>1</v>
      </c>
      <c r="H6" s="167" t="str">
        <f>IF(H8&lt;&gt;I8,H8,"")&amp;IF(I8&lt;&gt;J8,I8,"")&amp;"　"&amp;J8</f>
        <v>富山県朝日町　あさひ総合病院</v>
      </c>
      <c r="I6" s="168"/>
      <c r="J6" s="169"/>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15</v>
      </c>
      <c r="R6" s="65" t="str">
        <f t="shared" si="3"/>
        <v>-</v>
      </c>
      <c r="S6" s="65" t="str">
        <f t="shared" si="3"/>
        <v>ド 透 訓</v>
      </c>
      <c r="T6" s="65" t="str">
        <f t="shared" si="3"/>
        <v>救 臨 輪</v>
      </c>
      <c r="U6" s="66">
        <f>U8</f>
        <v>12066</v>
      </c>
      <c r="V6" s="66">
        <f>V8</f>
        <v>17503</v>
      </c>
      <c r="W6" s="65" t="str">
        <f>W8</f>
        <v>非該当</v>
      </c>
      <c r="X6" s="65" t="str">
        <f t="shared" si="3"/>
        <v>１０：１</v>
      </c>
      <c r="Y6" s="66">
        <f t="shared" si="3"/>
        <v>109</v>
      </c>
      <c r="Z6" s="66" t="str">
        <f t="shared" si="3"/>
        <v>-</v>
      </c>
      <c r="AA6" s="66" t="str">
        <f t="shared" si="3"/>
        <v>-</v>
      </c>
      <c r="AB6" s="66" t="str">
        <f t="shared" si="3"/>
        <v>-</v>
      </c>
      <c r="AC6" s="66" t="str">
        <f t="shared" si="3"/>
        <v>-</v>
      </c>
      <c r="AD6" s="66">
        <f t="shared" si="3"/>
        <v>109</v>
      </c>
      <c r="AE6" s="66">
        <f t="shared" si="3"/>
        <v>109</v>
      </c>
      <c r="AF6" s="66" t="str">
        <f t="shared" si="3"/>
        <v>-</v>
      </c>
      <c r="AG6" s="66">
        <f t="shared" si="3"/>
        <v>109</v>
      </c>
      <c r="AH6" s="67">
        <f>IF(AH8="-",NA(),AH8)</f>
        <v>99.8</v>
      </c>
      <c r="AI6" s="67">
        <f t="shared" ref="AI6:AQ6" si="4">IF(AI8="-",NA(),AI8)</f>
        <v>98.9</v>
      </c>
      <c r="AJ6" s="67">
        <f t="shared" si="4"/>
        <v>97.7</v>
      </c>
      <c r="AK6" s="67">
        <f t="shared" si="4"/>
        <v>98.6</v>
      </c>
      <c r="AL6" s="67">
        <f t="shared" si="4"/>
        <v>90.3</v>
      </c>
      <c r="AM6" s="67">
        <f t="shared" si="4"/>
        <v>96.9</v>
      </c>
      <c r="AN6" s="67">
        <f t="shared" si="4"/>
        <v>98.3</v>
      </c>
      <c r="AO6" s="67">
        <f t="shared" si="4"/>
        <v>96.7</v>
      </c>
      <c r="AP6" s="67">
        <f t="shared" si="4"/>
        <v>96.6</v>
      </c>
      <c r="AQ6" s="67">
        <f t="shared" si="4"/>
        <v>97.2</v>
      </c>
      <c r="AR6" s="67" t="str">
        <f>IF(AR8="-","【-】","【"&amp;SUBSTITUTE(TEXT(AR8,"#,##0.0"),"-","△")&amp;"】")</f>
        <v>【98.8】</v>
      </c>
      <c r="AS6" s="67">
        <f>IF(AS8="-",NA(),AS8)</f>
        <v>91.6</v>
      </c>
      <c r="AT6" s="67">
        <f t="shared" ref="AT6:BB6" si="5">IF(AT8="-",NA(),AT8)</f>
        <v>91.3</v>
      </c>
      <c r="AU6" s="67">
        <f t="shared" si="5"/>
        <v>88.2</v>
      </c>
      <c r="AV6" s="67">
        <f t="shared" si="5"/>
        <v>87.3</v>
      </c>
      <c r="AW6" s="67">
        <f t="shared" si="5"/>
        <v>81.2</v>
      </c>
      <c r="AX6" s="67">
        <f t="shared" si="5"/>
        <v>85.4</v>
      </c>
      <c r="AY6" s="67">
        <f t="shared" si="5"/>
        <v>85.3</v>
      </c>
      <c r="AZ6" s="67">
        <f t="shared" si="5"/>
        <v>84.2</v>
      </c>
      <c r="BA6" s="67">
        <f t="shared" si="5"/>
        <v>83.9</v>
      </c>
      <c r="BB6" s="67">
        <f t="shared" si="5"/>
        <v>84</v>
      </c>
      <c r="BC6" s="67" t="str">
        <f>IF(BC8="-","【-】","【"&amp;SUBSTITUTE(TEXT(BC8,"#,##0.0"),"-","△")&amp;"】")</f>
        <v>【89.7】</v>
      </c>
      <c r="BD6" s="67">
        <f>IF(BD8="-",NA(),BD8)</f>
        <v>136.19999999999999</v>
      </c>
      <c r="BE6" s="67">
        <f t="shared" ref="BE6:BM6" si="6">IF(BE8="-",NA(),BE8)</f>
        <v>143.19999999999999</v>
      </c>
      <c r="BF6" s="67">
        <f t="shared" si="6"/>
        <v>155.1</v>
      </c>
      <c r="BG6" s="67">
        <f t="shared" si="6"/>
        <v>153.30000000000001</v>
      </c>
      <c r="BH6" s="67">
        <f t="shared" si="6"/>
        <v>168.5</v>
      </c>
      <c r="BI6" s="67">
        <f t="shared" si="6"/>
        <v>112.9</v>
      </c>
      <c r="BJ6" s="67">
        <f t="shared" si="6"/>
        <v>118.9</v>
      </c>
      <c r="BK6" s="67">
        <f t="shared" si="6"/>
        <v>119.5</v>
      </c>
      <c r="BL6" s="67">
        <f t="shared" si="6"/>
        <v>116.9</v>
      </c>
      <c r="BM6" s="67">
        <f t="shared" si="6"/>
        <v>117.1</v>
      </c>
      <c r="BN6" s="67" t="str">
        <f>IF(BN8="-","【-】","【"&amp;SUBSTITUTE(TEXT(BN8,"#,##0.0"),"-","△")&amp;"】")</f>
        <v>【64.1】</v>
      </c>
      <c r="BO6" s="67">
        <f>IF(BO8="-",NA(),BO8)</f>
        <v>53.3</v>
      </c>
      <c r="BP6" s="67">
        <f t="shared" ref="BP6:BX6" si="7">IF(BP8="-",NA(),BP8)</f>
        <v>53</v>
      </c>
      <c r="BQ6" s="67">
        <f t="shared" si="7"/>
        <v>51.7</v>
      </c>
      <c r="BR6" s="67">
        <f t="shared" si="7"/>
        <v>51.9</v>
      </c>
      <c r="BS6" s="67">
        <f t="shared" si="7"/>
        <v>76.2</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36383</v>
      </c>
      <c r="CA6" s="68">
        <f t="shared" ref="CA6:CI6" si="8">IF(CA8="-",NA(),CA8)</f>
        <v>36993</v>
      </c>
      <c r="CB6" s="68">
        <f t="shared" si="8"/>
        <v>35811</v>
      </c>
      <c r="CC6" s="68">
        <f t="shared" si="8"/>
        <v>37436</v>
      </c>
      <c r="CD6" s="68">
        <f t="shared" si="8"/>
        <v>41134</v>
      </c>
      <c r="CE6" s="68">
        <f t="shared" si="8"/>
        <v>32431</v>
      </c>
      <c r="CF6" s="68">
        <f t="shared" si="8"/>
        <v>32532</v>
      </c>
      <c r="CG6" s="68">
        <f t="shared" si="8"/>
        <v>33492</v>
      </c>
      <c r="CH6" s="68">
        <f t="shared" si="8"/>
        <v>34136</v>
      </c>
      <c r="CI6" s="68">
        <f t="shared" si="8"/>
        <v>34924</v>
      </c>
      <c r="CJ6" s="67" t="str">
        <f>IF(CJ8="-","【-】","【"&amp;SUBSTITUTE(TEXT(CJ8,"#,##0"),"-","△")&amp;"】")</f>
        <v>【52,412】</v>
      </c>
      <c r="CK6" s="68">
        <f>IF(CK8="-",NA(),CK8)</f>
        <v>8796</v>
      </c>
      <c r="CL6" s="68">
        <f t="shared" ref="CL6:CT6" si="9">IF(CL8="-",NA(),CL8)</f>
        <v>7667</v>
      </c>
      <c r="CM6" s="68">
        <f t="shared" si="9"/>
        <v>7173</v>
      </c>
      <c r="CN6" s="68">
        <f t="shared" si="9"/>
        <v>7110</v>
      </c>
      <c r="CO6" s="68">
        <f t="shared" si="9"/>
        <v>7490</v>
      </c>
      <c r="CP6" s="68">
        <f t="shared" si="9"/>
        <v>9726</v>
      </c>
      <c r="CQ6" s="68">
        <f t="shared" si="9"/>
        <v>10037</v>
      </c>
      <c r="CR6" s="68">
        <f t="shared" si="9"/>
        <v>9976</v>
      </c>
      <c r="CS6" s="68">
        <f t="shared" si="9"/>
        <v>10130</v>
      </c>
      <c r="CT6" s="68">
        <f t="shared" si="9"/>
        <v>10244</v>
      </c>
      <c r="CU6" s="67" t="str">
        <f>IF(CU8="-","【-】","【"&amp;SUBSTITUTE(TEXT(CU8,"#,##0"),"-","△")&amp;"】")</f>
        <v>【14,708】</v>
      </c>
      <c r="CV6" s="67">
        <f>IF(CV8="-",NA(),CV8)</f>
        <v>44.4</v>
      </c>
      <c r="CW6" s="67">
        <f t="shared" ref="CW6:DE6" si="10">IF(CW8="-",NA(),CW8)</f>
        <v>48.4</v>
      </c>
      <c r="CX6" s="67">
        <f t="shared" si="10"/>
        <v>51.2</v>
      </c>
      <c r="CY6" s="67">
        <f t="shared" si="10"/>
        <v>51</v>
      </c>
      <c r="CZ6" s="67">
        <f t="shared" si="10"/>
        <v>53.9</v>
      </c>
      <c r="DA6" s="67">
        <f t="shared" si="10"/>
        <v>62.1</v>
      </c>
      <c r="DB6" s="67">
        <f t="shared" si="10"/>
        <v>62.5</v>
      </c>
      <c r="DC6" s="67">
        <f t="shared" si="10"/>
        <v>63.4</v>
      </c>
      <c r="DD6" s="67">
        <f t="shared" si="10"/>
        <v>63.4</v>
      </c>
      <c r="DE6" s="67">
        <f t="shared" si="10"/>
        <v>63.7</v>
      </c>
      <c r="DF6" s="67" t="str">
        <f>IF(DF8="-","【-】","【"&amp;SUBSTITUTE(TEXT(DF8,"#,##0.0"),"-","△")&amp;"】")</f>
        <v>【54.8】</v>
      </c>
      <c r="DG6" s="67">
        <f>IF(DG8="-",NA(),DG8)</f>
        <v>24.3</v>
      </c>
      <c r="DH6" s="67">
        <f t="shared" ref="DH6:DP6" si="11">IF(DH8="-",NA(),DH8)</f>
        <v>20.399999999999999</v>
      </c>
      <c r="DI6" s="67">
        <f t="shared" si="11"/>
        <v>17.600000000000001</v>
      </c>
      <c r="DJ6" s="67">
        <f t="shared" si="11"/>
        <v>17.5</v>
      </c>
      <c r="DK6" s="67">
        <f t="shared" si="11"/>
        <v>18.7</v>
      </c>
      <c r="DL6" s="67">
        <f t="shared" si="11"/>
        <v>18.899999999999999</v>
      </c>
      <c r="DM6" s="67">
        <f t="shared" si="11"/>
        <v>19</v>
      </c>
      <c r="DN6" s="67">
        <f t="shared" si="11"/>
        <v>18.7</v>
      </c>
      <c r="DO6" s="67">
        <f t="shared" si="11"/>
        <v>18.3</v>
      </c>
      <c r="DP6" s="67">
        <f t="shared" si="11"/>
        <v>17.7</v>
      </c>
      <c r="DQ6" s="67" t="str">
        <f>IF(DQ8="-","【-】","【"&amp;SUBSTITUTE(TEXT(DQ8,"#,##0.0"),"-","△")&amp;"】")</f>
        <v>【24.3】</v>
      </c>
      <c r="DR6" s="67">
        <f>IF(DR8="-",NA(),DR8)</f>
        <v>35.799999999999997</v>
      </c>
      <c r="DS6" s="67">
        <f t="shared" ref="DS6:EA6" si="12">IF(DS8="-",NA(),DS8)</f>
        <v>38.200000000000003</v>
      </c>
      <c r="DT6" s="67">
        <f t="shared" si="12"/>
        <v>40.6</v>
      </c>
      <c r="DU6" s="67">
        <f t="shared" si="12"/>
        <v>38.799999999999997</v>
      </c>
      <c r="DV6" s="67">
        <f t="shared" si="12"/>
        <v>39.700000000000003</v>
      </c>
      <c r="DW6" s="67">
        <f t="shared" si="12"/>
        <v>52.2</v>
      </c>
      <c r="DX6" s="67">
        <f t="shared" si="12"/>
        <v>52.4</v>
      </c>
      <c r="DY6" s="67">
        <f t="shared" si="12"/>
        <v>52.5</v>
      </c>
      <c r="DZ6" s="67">
        <f t="shared" si="12"/>
        <v>53.5</v>
      </c>
      <c r="EA6" s="67">
        <f t="shared" si="12"/>
        <v>54.1</v>
      </c>
      <c r="EB6" s="67" t="str">
        <f>IF(EB8="-","【-】","【"&amp;SUBSTITUTE(TEXT(EB8,"#,##0.0"),"-","△")&amp;"】")</f>
        <v>【52.5】</v>
      </c>
      <c r="EC6" s="67">
        <f>IF(EC8="-",NA(),EC8)</f>
        <v>81.599999999999994</v>
      </c>
      <c r="ED6" s="67">
        <f t="shared" ref="ED6:EL6" si="13">IF(ED8="-",NA(),ED8)</f>
        <v>84.4</v>
      </c>
      <c r="EE6" s="67">
        <f t="shared" si="13"/>
        <v>85.7</v>
      </c>
      <c r="EF6" s="67">
        <f t="shared" si="13"/>
        <v>69.2</v>
      </c>
      <c r="EG6" s="67">
        <f t="shared" si="13"/>
        <v>69.8</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42319829</v>
      </c>
      <c r="EO6" s="68">
        <f t="shared" ref="EO6:EW6" si="14">IF(EO8="-",NA(),EO8)</f>
        <v>42532367</v>
      </c>
      <c r="EP6" s="68">
        <f t="shared" si="14"/>
        <v>42746211</v>
      </c>
      <c r="EQ6" s="68">
        <f t="shared" si="14"/>
        <v>42984889</v>
      </c>
      <c r="ER6" s="68">
        <f t="shared" si="14"/>
        <v>81329202</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153</v>
      </c>
      <c r="B7" s="65">
        <f t="shared" ref="B7:AG7" si="15">B8</f>
        <v>2018</v>
      </c>
      <c r="C7" s="65">
        <f t="shared" si="15"/>
        <v>163431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15</v>
      </c>
      <c r="R7" s="65" t="str">
        <f t="shared" si="15"/>
        <v>-</v>
      </c>
      <c r="S7" s="65" t="str">
        <f t="shared" si="15"/>
        <v>ド 透 訓</v>
      </c>
      <c r="T7" s="65" t="str">
        <f t="shared" si="15"/>
        <v>救 臨 輪</v>
      </c>
      <c r="U7" s="66">
        <f>U8</f>
        <v>12066</v>
      </c>
      <c r="V7" s="66">
        <f>V8</f>
        <v>17503</v>
      </c>
      <c r="W7" s="65" t="str">
        <f>W8</f>
        <v>非該当</v>
      </c>
      <c r="X7" s="65" t="str">
        <f t="shared" si="15"/>
        <v>１０：１</v>
      </c>
      <c r="Y7" s="66">
        <f t="shared" si="15"/>
        <v>109</v>
      </c>
      <c r="Z7" s="66" t="str">
        <f t="shared" si="15"/>
        <v>-</v>
      </c>
      <c r="AA7" s="66" t="str">
        <f t="shared" si="15"/>
        <v>-</v>
      </c>
      <c r="AB7" s="66" t="str">
        <f t="shared" si="15"/>
        <v>-</v>
      </c>
      <c r="AC7" s="66" t="str">
        <f t="shared" si="15"/>
        <v>-</v>
      </c>
      <c r="AD7" s="66">
        <f t="shared" si="15"/>
        <v>109</v>
      </c>
      <c r="AE7" s="66">
        <f t="shared" si="15"/>
        <v>109</v>
      </c>
      <c r="AF7" s="66" t="str">
        <f t="shared" si="15"/>
        <v>-</v>
      </c>
      <c r="AG7" s="66">
        <f t="shared" si="15"/>
        <v>109</v>
      </c>
      <c r="AH7" s="67">
        <f>AH8</f>
        <v>99.8</v>
      </c>
      <c r="AI7" s="67">
        <f t="shared" ref="AI7:AQ7" si="16">AI8</f>
        <v>98.9</v>
      </c>
      <c r="AJ7" s="67">
        <f t="shared" si="16"/>
        <v>97.7</v>
      </c>
      <c r="AK7" s="67">
        <f t="shared" si="16"/>
        <v>98.6</v>
      </c>
      <c r="AL7" s="67">
        <f t="shared" si="16"/>
        <v>90.3</v>
      </c>
      <c r="AM7" s="67">
        <f t="shared" si="16"/>
        <v>96.9</v>
      </c>
      <c r="AN7" s="67">
        <f t="shared" si="16"/>
        <v>98.3</v>
      </c>
      <c r="AO7" s="67">
        <f t="shared" si="16"/>
        <v>96.7</v>
      </c>
      <c r="AP7" s="67">
        <f t="shared" si="16"/>
        <v>96.6</v>
      </c>
      <c r="AQ7" s="67">
        <f t="shared" si="16"/>
        <v>97.2</v>
      </c>
      <c r="AR7" s="67"/>
      <c r="AS7" s="67">
        <f>AS8</f>
        <v>91.6</v>
      </c>
      <c r="AT7" s="67">
        <f t="shared" ref="AT7:BB7" si="17">AT8</f>
        <v>91.3</v>
      </c>
      <c r="AU7" s="67">
        <f t="shared" si="17"/>
        <v>88.2</v>
      </c>
      <c r="AV7" s="67">
        <f t="shared" si="17"/>
        <v>87.3</v>
      </c>
      <c r="AW7" s="67">
        <f t="shared" si="17"/>
        <v>81.2</v>
      </c>
      <c r="AX7" s="67">
        <f t="shared" si="17"/>
        <v>85.4</v>
      </c>
      <c r="AY7" s="67">
        <f t="shared" si="17"/>
        <v>85.3</v>
      </c>
      <c r="AZ7" s="67">
        <f t="shared" si="17"/>
        <v>84.2</v>
      </c>
      <c r="BA7" s="67">
        <f t="shared" si="17"/>
        <v>83.9</v>
      </c>
      <c r="BB7" s="67">
        <f t="shared" si="17"/>
        <v>84</v>
      </c>
      <c r="BC7" s="67"/>
      <c r="BD7" s="67">
        <f>BD8</f>
        <v>136.19999999999999</v>
      </c>
      <c r="BE7" s="67">
        <f t="shared" ref="BE7:BM7" si="18">BE8</f>
        <v>143.19999999999999</v>
      </c>
      <c r="BF7" s="67">
        <f t="shared" si="18"/>
        <v>155.1</v>
      </c>
      <c r="BG7" s="67">
        <f t="shared" si="18"/>
        <v>153.30000000000001</v>
      </c>
      <c r="BH7" s="67">
        <f t="shared" si="18"/>
        <v>168.5</v>
      </c>
      <c r="BI7" s="67">
        <f t="shared" si="18"/>
        <v>112.9</v>
      </c>
      <c r="BJ7" s="67">
        <f t="shared" si="18"/>
        <v>118.9</v>
      </c>
      <c r="BK7" s="67">
        <f t="shared" si="18"/>
        <v>119.5</v>
      </c>
      <c r="BL7" s="67">
        <f t="shared" si="18"/>
        <v>116.9</v>
      </c>
      <c r="BM7" s="67">
        <f t="shared" si="18"/>
        <v>117.1</v>
      </c>
      <c r="BN7" s="67"/>
      <c r="BO7" s="67">
        <f>BO8</f>
        <v>53.3</v>
      </c>
      <c r="BP7" s="67">
        <f t="shared" ref="BP7:BX7" si="19">BP8</f>
        <v>53</v>
      </c>
      <c r="BQ7" s="67">
        <f t="shared" si="19"/>
        <v>51.7</v>
      </c>
      <c r="BR7" s="67">
        <f t="shared" si="19"/>
        <v>51.9</v>
      </c>
      <c r="BS7" s="67">
        <f t="shared" si="19"/>
        <v>76.2</v>
      </c>
      <c r="BT7" s="67">
        <f t="shared" si="19"/>
        <v>68.3</v>
      </c>
      <c r="BU7" s="67">
        <f t="shared" si="19"/>
        <v>67.900000000000006</v>
      </c>
      <c r="BV7" s="67">
        <f t="shared" si="19"/>
        <v>69.8</v>
      </c>
      <c r="BW7" s="67">
        <f t="shared" si="19"/>
        <v>69.7</v>
      </c>
      <c r="BX7" s="67">
        <f t="shared" si="19"/>
        <v>70.099999999999994</v>
      </c>
      <c r="BY7" s="67"/>
      <c r="BZ7" s="68">
        <f>BZ8</f>
        <v>36383</v>
      </c>
      <c r="CA7" s="68">
        <f t="shared" ref="CA7:CI7" si="20">CA8</f>
        <v>36993</v>
      </c>
      <c r="CB7" s="68">
        <f t="shared" si="20"/>
        <v>35811</v>
      </c>
      <c r="CC7" s="68">
        <f t="shared" si="20"/>
        <v>37436</v>
      </c>
      <c r="CD7" s="68">
        <f t="shared" si="20"/>
        <v>41134</v>
      </c>
      <c r="CE7" s="68">
        <f t="shared" si="20"/>
        <v>32431</v>
      </c>
      <c r="CF7" s="68">
        <f t="shared" si="20"/>
        <v>32532</v>
      </c>
      <c r="CG7" s="68">
        <f t="shared" si="20"/>
        <v>33492</v>
      </c>
      <c r="CH7" s="68">
        <f t="shared" si="20"/>
        <v>34136</v>
      </c>
      <c r="CI7" s="68">
        <f t="shared" si="20"/>
        <v>34924</v>
      </c>
      <c r="CJ7" s="67"/>
      <c r="CK7" s="68">
        <f>CK8</f>
        <v>8796</v>
      </c>
      <c r="CL7" s="68">
        <f t="shared" ref="CL7:CT7" si="21">CL8</f>
        <v>7667</v>
      </c>
      <c r="CM7" s="68">
        <f t="shared" si="21"/>
        <v>7173</v>
      </c>
      <c r="CN7" s="68">
        <f t="shared" si="21"/>
        <v>7110</v>
      </c>
      <c r="CO7" s="68">
        <f t="shared" si="21"/>
        <v>7490</v>
      </c>
      <c r="CP7" s="68">
        <f t="shared" si="21"/>
        <v>9726</v>
      </c>
      <c r="CQ7" s="68">
        <f t="shared" si="21"/>
        <v>10037</v>
      </c>
      <c r="CR7" s="68">
        <f t="shared" si="21"/>
        <v>9976</v>
      </c>
      <c r="CS7" s="68">
        <f t="shared" si="21"/>
        <v>10130</v>
      </c>
      <c r="CT7" s="68">
        <f t="shared" si="21"/>
        <v>10244</v>
      </c>
      <c r="CU7" s="67"/>
      <c r="CV7" s="67">
        <f>CV8</f>
        <v>44.4</v>
      </c>
      <c r="CW7" s="67">
        <f t="shared" ref="CW7:DE7" si="22">CW8</f>
        <v>48.4</v>
      </c>
      <c r="CX7" s="67">
        <f t="shared" si="22"/>
        <v>51.2</v>
      </c>
      <c r="CY7" s="67">
        <f t="shared" si="22"/>
        <v>51</v>
      </c>
      <c r="CZ7" s="67">
        <f t="shared" si="22"/>
        <v>53.9</v>
      </c>
      <c r="DA7" s="67">
        <f t="shared" si="22"/>
        <v>62.1</v>
      </c>
      <c r="DB7" s="67">
        <f t="shared" si="22"/>
        <v>62.5</v>
      </c>
      <c r="DC7" s="67">
        <f t="shared" si="22"/>
        <v>63.4</v>
      </c>
      <c r="DD7" s="67">
        <f t="shared" si="22"/>
        <v>63.4</v>
      </c>
      <c r="DE7" s="67">
        <f t="shared" si="22"/>
        <v>63.7</v>
      </c>
      <c r="DF7" s="67"/>
      <c r="DG7" s="67">
        <f>DG8</f>
        <v>24.3</v>
      </c>
      <c r="DH7" s="67">
        <f t="shared" ref="DH7:DP7" si="23">DH8</f>
        <v>20.399999999999999</v>
      </c>
      <c r="DI7" s="67">
        <f t="shared" si="23"/>
        <v>17.600000000000001</v>
      </c>
      <c r="DJ7" s="67">
        <f t="shared" si="23"/>
        <v>17.5</v>
      </c>
      <c r="DK7" s="67">
        <f t="shared" si="23"/>
        <v>18.7</v>
      </c>
      <c r="DL7" s="67">
        <f t="shared" si="23"/>
        <v>18.899999999999999</v>
      </c>
      <c r="DM7" s="67">
        <f t="shared" si="23"/>
        <v>19</v>
      </c>
      <c r="DN7" s="67">
        <f t="shared" si="23"/>
        <v>18.7</v>
      </c>
      <c r="DO7" s="67">
        <f t="shared" si="23"/>
        <v>18.3</v>
      </c>
      <c r="DP7" s="67">
        <f t="shared" si="23"/>
        <v>17.7</v>
      </c>
      <c r="DQ7" s="67"/>
      <c r="DR7" s="67">
        <f>DR8</f>
        <v>35.799999999999997</v>
      </c>
      <c r="DS7" s="67">
        <f t="shared" ref="DS7:EA7" si="24">DS8</f>
        <v>38.200000000000003</v>
      </c>
      <c r="DT7" s="67">
        <f t="shared" si="24"/>
        <v>40.6</v>
      </c>
      <c r="DU7" s="67">
        <f t="shared" si="24"/>
        <v>38.799999999999997</v>
      </c>
      <c r="DV7" s="67">
        <f t="shared" si="24"/>
        <v>39.700000000000003</v>
      </c>
      <c r="DW7" s="67">
        <f t="shared" si="24"/>
        <v>52.2</v>
      </c>
      <c r="DX7" s="67">
        <f t="shared" si="24"/>
        <v>52.4</v>
      </c>
      <c r="DY7" s="67">
        <f t="shared" si="24"/>
        <v>52.5</v>
      </c>
      <c r="DZ7" s="67">
        <f t="shared" si="24"/>
        <v>53.5</v>
      </c>
      <c r="EA7" s="67">
        <f t="shared" si="24"/>
        <v>54.1</v>
      </c>
      <c r="EB7" s="67"/>
      <c r="EC7" s="67">
        <f>EC8</f>
        <v>81.599999999999994</v>
      </c>
      <c r="ED7" s="67">
        <f t="shared" ref="ED7:EL7" si="25">ED8</f>
        <v>84.4</v>
      </c>
      <c r="EE7" s="67">
        <f t="shared" si="25"/>
        <v>85.7</v>
      </c>
      <c r="EF7" s="67">
        <f t="shared" si="25"/>
        <v>69.2</v>
      </c>
      <c r="EG7" s="67">
        <f t="shared" si="25"/>
        <v>69.8</v>
      </c>
      <c r="EH7" s="67">
        <f t="shared" si="25"/>
        <v>69.599999999999994</v>
      </c>
      <c r="EI7" s="67">
        <f t="shared" si="25"/>
        <v>69.2</v>
      </c>
      <c r="EJ7" s="67">
        <f t="shared" si="25"/>
        <v>69.7</v>
      </c>
      <c r="EK7" s="67">
        <f t="shared" si="25"/>
        <v>71.3</v>
      </c>
      <c r="EL7" s="67">
        <f t="shared" si="25"/>
        <v>71.400000000000006</v>
      </c>
      <c r="EM7" s="67"/>
      <c r="EN7" s="68">
        <f>EN8</f>
        <v>42319829</v>
      </c>
      <c r="EO7" s="68">
        <f t="shared" ref="EO7:EW7" si="26">EO8</f>
        <v>42532367</v>
      </c>
      <c r="EP7" s="68">
        <f t="shared" si="26"/>
        <v>42746211</v>
      </c>
      <c r="EQ7" s="68">
        <f t="shared" si="26"/>
        <v>42984889</v>
      </c>
      <c r="ER7" s="68">
        <f t="shared" si="26"/>
        <v>81329202</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163431</v>
      </c>
      <c r="D8" s="70">
        <v>46</v>
      </c>
      <c r="E8" s="70">
        <v>6</v>
      </c>
      <c r="F8" s="70">
        <v>0</v>
      </c>
      <c r="G8" s="70">
        <v>1</v>
      </c>
      <c r="H8" s="70" t="s">
        <v>154</v>
      </c>
      <c r="I8" s="70" t="s">
        <v>155</v>
      </c>
      <c r="J8" s="70" t="s">
        <v>156</v>
      </c>
      <c r="K8" s="70" t="s">
        <v>157</v>
      </c>
      <c r="L8" s="70" t="s">
        <v>158</v>
      </c>
      <c r="M8" s="70" t="s">
        <v>159</v>
      </c>
      <c r="N8" s="70" t="s">
        <v>160</v>
      </c>
      <c r="O8" s="70" t="s">
        <v>161</v>
      </c>
      <c r="P8" s="70" t="s">
        <v>162</v>
      </c>
      <c r="Q8" s="71">
        <v>15</v>
      </c>
      <c r="R8" s="70" t="s">
        <v>38</v>
      </c>
      <c r="S8" s="70" t="s">
        <v>163</v>
      </c>
      <c r="T8" s="70" t="s">
        <v>164</v>
      </c>
      <c r="U8" s="71">
        <v>12066</v>
      </c>
      <c r="V8" s="71">
        <v>17503</v>
      </c>
      <c r="W8" s="70" t="s">
        <v>165</v>
      </c>
      <c r="X8" s="72" t="s">
        <v>166</v>
      </c>
      <c r="Y8" s="71">
        <v>109</v>
      </c>
      <c r="Z8" s="71" t="s">
        <v>38</v>
      </c>
      <c r="AA8" s="71" t="s">
        <v>38</v>
      </c>
      <c r="AB8" s="71" t="s">
        <v>38</v>
      </c>
      <c r="AC8" s="71" t="s">
        <v>38</v>
      </c>
      <c r="AD8" s="71">
        <v>109</v>
      </c>
      <c r="AE8" s="71">
        <v>109</v>
      </c>
      <c r="AF8" s="71" t="s">
        <v>38</v>
      </c>
      <c r="AG8" s="71">
        <v>109</v>
      </c>
      <c r="AH8" s="73">
        <v>99.8</v>
      </c>
      <c r="AI8" s="73">
        <v>98.9</v>
      </c>
      <c r="AJ8" s="73">
        <v>97.7</v>
      </c>
      <c r="AK8" s="73">
        <v>98.6</v>
      </c>
      <c r="AL8" s="73">
        <v>90.3</v>
      </c>
      <c r="AM8" s="73">
        <v>96.9</v>
      </c>
      <c r="AN8" s="73">
        <v>98.3</v>
      </c>
      <c r="AO8" s="73">
        <v>96.7</v>
      </c>
      <c r="AP8" s="73">
        <v>96.6</v>
      </c>
      <c r="AQ8" s="73">
        <v>97.2</v>
      </c>
      <c r="AR8" s="73">
        <v>98.8</v>
      </c>
      <c r="AS8" s="73">
        <v>91.6</v>
      </c>
      <c r="AT8" s="73">
        <v>91.3</v>
      </c>
      <c r="AU8" s="73">
        <v>88.2</v>
      </c>
      <c r="AV8" s="73">
        <v>87.3</v>
      </c>
      <c r="AW8" s="73">
        <v>81.2</v>
      </c>
      <c r="AX8" s="73">
        <v>85.4</v>
      </c>
      <c r="AY8" s="73">
        <v>85.3</v>
      </c>
      <c r="AZ8" s="73">
        <v>84.2</v>
      </c>
      <c r="BA8" s="73">
        <v>83.9</v>
      </c>
      <c r="BB8" s="73">
        <v>84</v>
      </c>
      <c r="BC8" s="73">
        <v>89.7</v>
      </c>
      <c r="BD8" s="74">
        <v>136.19999999999999</v>
      </c>
      <c r="BE8" s="74">
        <v>143.19999999999999</v>
      </c>
      <c r="BF8" s="74">
        <v>155.1</v>
      </c>
      <c r="BG8" s="74">
        <v>153.30000000000001</v>
      </c>
      <c r="BH8" s="74">
        <v>168.5</v>
      </c>
      <c r="BI8" s="74">
        <v>112.9</v>
      </c>
      <c r="BJ8" s="74">
        <v>118.9</v>
      </c>
      <c r="BK8" s="74">
        <v>119.5</v>
      </c>
      <c r="BL8" s="74">
        <v>116.9</v>
      </c>
      <c r="BM8" s="74">
        <v>117.1</v>
      </c>
      <c r="BN8" s="74">
        <v>64.099999999999994</v>
      </c>
      <c r="BO8" s="73">
        <v>53.3</v>
      </c>
      <c r="BP8" s="73">
        <v>53</v>
      </c>
      <c r="BQ8" s="73">
        <v>51.7</v>
      </c>
      <c r="BR8" s="73">
        <v>51.9</v>
      </c>
      <c r="BS8" s="73">
        <v>76.2</v>
      </c>
      <c r="BT8" s="73">
        <v>68.3</v>
      </c>
      <c r="BU8" s="73">
        <v>67.900000000000006</v>
      </c>
      <c r="BV8" s="73">
        <v>69.8</v>
      </c>
      <c r="BW8" s="73">
        <v>69.7</v>
      </c>
      <c r="BX8" s="73">
        <v>70.099999999999994</v>
      </c>
      <c r="BY8" s="73">
        <v>74.900000000000006</v>
      </c>
      <c r="BZ8" s="74">
        <v>36383</v>
      </c>
      <c r="CA8" s="74">
        <v>36993</v>
      </c>
      <c r="CB8" s="74">
        <v>35811</v>
      </c>
      <c r="CC8" s="74">
        <v>37436</v>
      </c>
      <c r="CD8" s="74">
        <v>41134</v>
      </c>
      <c r="CE8" s="74">
        <v>32431</v>
      </c>
      <c r="CF8" s="74">
        <v>32532</v>
      </c>
      <c r="CG8" s="74">
        <v>33492</v>
      </c>
      <c r="CH8" s="74">
        <v>34136</v>
      </c>
      <c r="CI8" s="74">
        <v>34924</v>
      </c>
      <c r="CJ8" s="73">
        <v>52412</v>
      </c>
      <c r="CK8" s="74">
        <v>8796</v>
      </c>
      <c r="CL8" s="74">
        <v>7667</v>
      </c>
      <c r="CM8" s="74">
        <v>7173</v>
      </c>
      <c r="CN8" s="74">
        <v>7110</v>
      </c>
      <c r="CO8" s="74">
        <v>7490</v>
      </c>
      <c r="CP8" s="74">
        <v>9726</v>
      </c>
      <c r="CQ8" s="74">
        <v>10037</v>
      </c>
      <c r="CR8" s="74">
        <v>9976</v>
      </c>
      <c r="CS8" s="74">
        <v>10130</v>
      </c>
      <c r="CT8" s="74">
        <v>10244</v>
      </c>
      <c r="CU8" s="73">
        <v>14708</v>
      </c>
      <c r="CV8" s="74">
        <v>44.4</v>
      </c>
      <c r="CW8" s="74">
        <v>48.4</v>
      </c>
      <c r="CX8" s="74">
        <v>51.2</v>
      </c>
      <c r="CY8" s="74">
        <v>51</v>
      </c>
      <c r="CZ8" s="74">
        <v>53.9</v>
      </c>
      <c r="DA8" s="74">
        <v>62.1</v>
      </c>
      <c r="DB8" s="74">
        <v>62.5</v>
      </c>
      <c r="DC8" s="74">
        <v>63.4</v>
      </c>
      <c r="DD8" s="74">
        <v>63.4</v>
      </c>
      <c r="DE8" s="74">
        <v>63.7</v>
      </c>
      <c r="DF8" s="74">
        <v>54.8</v>
      </c>
      <c r="DG8" s="74">
        <v>24.3</v>
      </c>
      <c r="DH8" s="74">
        <v>20.399999999999999</v>
      </c>
      <c r="DI8" s="74">
        <v>17.600000000000001</v>
      </c>
      <c r="DJ8" s="74">
        <v>17.5</v>
      </c>
      <c r="DK8" s="74">
        <v>18.7</v>
      </c>
      <c r="DL8" s="74">
        <v>18.899999999999999</v>
      </c>
      <c r="DM8" s="74">
        <v>19</v>
      </c>
      <c r="DN8" s="74">
        <v>18.7</v>
      </c>
      <c r="DO8" s="74">
        <v>18.3</v>
      </c>
      <c r="DP8" s="74">
        <v>17.7</v>
      </c>
      <c r="DQ8" s="74">
        <v>24.3</v>
      </c>
      <c r="DR8" s="73">
        <v>35.799999999999997</v>
      </c>
      <c r="DS8" s="73">
        <v>38.200000000000003</v>
      </c>
      <c r="DT8" s="73">
        <v>40.6</v>
      </c>
      <c r="DU8" s="73">
        <v>38.799999999999997</v>
      </c>
      <c r="DV8" s="73">
        <v>39.700000000000003</v>
      </c>
      <c r="DW8" s="73">
        <v>52.2</v>
      </c>
      <c r="DX8" s="73">
        <v>52.4</v>
      </c>
      <c r="DY8" s="73">
        <v>52.5</v>
      </c>
      <c r="DZ8" s="73">
        <v>53.5</v>
      </c>
      <c r="EA8" s="73">
        <v>54.1</v>
      </c>
      <c r="EB8" s="73">
        <v>52.5</v>
      </c>
      <c r="EC8" s="73">
        <v>81.599999999999994</v>
      </c>
      <c r="ED8" s="73">
        <v>84.4</v>
      </c>
      <c r="EE8" s="73">
        <v>85.7</v>
      </c>
      <c r="EF8" s="73">
        <v>69.2</v>
      </c>
      <c r="EG8" s="73">
        <v>69.8</v>
      </c>
      <c r="EH8" s="73">
        <v>69.599999999999994</v>
      </c>
      <c r="EI8" s="73">
        <v>69.2</v>
      </c>
      <c r="EJ8" s="73">
        <v>69.7</v>
      </c>
      <c r="EK8" s="73">
        <v>71.3</v>
      </c>
      <c r="EL8" s="73">
        <v>71.400000000000006</v>
      </c>
      <c r="EM8" s="73">
        <v>68.8</v>
      </c>
      <c r="EN8" s="74">
        <v>42319829</v>
      </c>
      <c r="EO8" s="74">
        <v>42532367</v>
      </c>
      <c r="EP8" s="74">
        <v>42746211</v>
      </c>
      <c r="EQ8" s="74">
        <v>42984889</v>
      </c>
      <c r="ER8" s="74">
        <v>81329202</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2019-12-05T07:36:31Z</dcterms:created>
  <dcterms:modified xsi:type="dcterms:W3CDTF">2020-02-13T05:02:00Z</dcterms:modified>
  <cp:category/>
</cp:coreProperties>
</file>