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水道事業\01決算・統計（配水分析も）\○決算統計\R01\20210119 公営企業会計に係る経営比較分析表の作成について\99 富山市\上水道\"/>
    </mc:Choice>
  </mc:AlternateContent>
  <workbookProtection workbookAlgorithmName="SHA-512" workbookHashValue="mqm1kQHtAjam/SW1Fl7hp7DHJG35Ou6p/Cb9ND9R7HMw0qNh0ek/DteLiKwelMVShbvn7x2RsCnn46nsrwV2Rw==" workbookSaltValue="87lnoAFnOvSDRQ+g4L2hc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<sst xmlns="http://schemas.openxmlformats.org/spreadsheetml/2006/main" count="228" uniqueCount="114">
  <si>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</si>
  <si>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</si>
  <si>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</si>
  <si>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</si>
  <si>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</si>
  <si>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</si>
  <si>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</si>
  <si>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</si>
  <si>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</si>
  <si>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</si>
  <si>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</si>
  <si>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</si>
  <si>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</si>
  <si>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</si>
  <si>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</si>
  <si>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</si>
  <si>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</si>
  <si>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</si>
  <si>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</si>
  <si>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</si>
  <si>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</si>
  <si>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</si>
  <si>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</si>
  <si>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</si>
  <si>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</si>
  <si>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</si>
  <si>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</si>
  <si>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</si>
  <si>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</si>
  <si>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</si>
  <si>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</si>
  <si>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</si>
  <si>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</si>
  <si>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</si>
  <si>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</si>
  <si>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</si>
  <si>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</si>
  <si>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</si>
  <si>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</si>
  <si>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</si>
  <si>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</si>
  <si>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</si>
  <si>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</si>
  <si>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</si>
  <si>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</si>
  <si>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</si>
  <si>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</si>
  <si>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</si>
  <si>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</si>
  <si>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</si>
  <si>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</si>
  <si>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</si>
  <si>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</si>
  <si>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</si>
  <si>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</si>
  <si>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</si>
  <si>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</si>
  <si>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</si>
  <si>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</si>
  <si>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</si>
  <si>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</si>
  <si>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</si>
  <si>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</si>
  <si>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</si>
  <si>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</si>
  <si>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</si>
  <si>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</si>
  <si>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</si>
  <si>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</si>
  <si>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</si>
  <si>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</si>
  <si>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</si>
  <si>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</si>
  <si>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</si>
  <si>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</si>
  <si>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</si>
  <si>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</si>
  <si>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</si>
  <si>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</si>
  <si>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</si>
  <si>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</si>
  <si>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</si>
  <si>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</si>
  <si>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</si>
  <si>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</si>
  <si>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</si>
  <si>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</si>
  <si>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</si>
  <si>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</si>
  <si>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</si>
  <si>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</si>
  <si>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</si>
  <si>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</si>
  <si>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</si>
  <si>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</si>
  <si>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</si>
  <si>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</si>
  <si>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</si>
  <si>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</si>
  <si>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</si>
  <si>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</si>
  <si>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</si>
  <si>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</si>
  <si>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</si>
  <si>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</si>
  <si>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</si>
  <si>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</si>
  <si>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</si>
  <si>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</si>
  <si>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</si>
  <si>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</si>
  <si>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</si>
  <si>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・類似団体や全国平均と比較して企業債残高対給水収益比率が高いものの、経常収支比率や料金回収率については、各指標の基準となる100％を上回っており、概ね健全な状況にあると考えています。
・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4"/>
  </si>
  <si>
    <t>・施設の老朽化に伴い、配水池や浄水場、配水幹線等の整備に取り組んでいることから、減価償却費は増加傾向にあります。また、猛暑であった前年度に比べ、気温や日照時間が下回ったことに加え、暖冬であったことから、年間の有収水量及び水道料金は、ともに前年より減少しました。
　このことから、前年度と比較して経常収支比率は低くなり、給水原価は高くなっています。
・累積欠損金比率については、県営熊野川水道用水供給事業の廃止に係る会計処理に伴って一時的に発生したものであり、当該欠損金については、資本金等で補填し既に解消しています。
・平成23年度より企業債の充当率を引き下げたことから、企業債残高は年々減少していますが、企業債残高対給水収益比率については、類似団体や全国平均よりも高い状況にあります。
・流動比率について、令和元年度（期末時点）は基準となる100％を若干下回りましたが、短期的な債務に対する支払能力に支障はありません。
　その要因は、施設や管路の整備費用の財源について企業債充当率を引き下げたことから、内部留保資金（現金）の占める割合が高くなったため、流動資産である現金預金が減少しているものと認識しております。今後も流動比率の低下が見込まれるため、経営の健全性・効率性を示す指標のひとつとして留意する必要があります。
・施設更新事業等に係る洗管作業に伴う水量は、年度によって変わることから、有収率に多少の変動が見られます。また、有収率変動の要因の一つとして、料金収入の対象とならない漏水が考えられることから、漏水頻度の高い老朽水道管の更新や修繕を積極的に進め、現在の水準の維持に努めます。</t>
    <rPh sb="48" eb="50">
      <t>ケイコウ</t>
    </rPh>
    <rPh sb="65" eb="68">
      <t>ゼンネンド</t>
    </rPh>
    <rPh sb="69" eb="70">
      <t>クラ</t>
    </rPh>
    <rPh sb="72" eb="74">
      <t>キオン</t>
    </rPh>
    <rPh sb="75" eb="77">
      <t>ニッショウ</t>
    </rPh>
    <rPh sb="77" eb="79">
      <t>ジカン</t>
    </rPh>
    <rPh sb="80" eb="82">
      <t>シタマワ</t>
    </rPh>
    <rPh sb="87" eb="88">
      <t>クワ</t>
    </rPh>
    <rPh sb="90" eb="92">
      <t>ダントウ</t>
    </rPh>
    <rPh sb="354" eb="356">
      <t>レイワ</t>
    </rPh>
    <rPh sb="356" eb="358">
      <t>ガンネン</t>
    </rPh>
    <rPh sb="358" eb="359">
      <t>ド</t>
    </rPh>
    <rPh sb="360" eb="362">
      <t>キマツ</t>
    </rPh>
    <rPh sb="362" eb="364">
      <t>ジテン</t>
    </rPh>
    <rPh sb="376" eb="378">
      <t>ジャッカン</t>
    </rPh>
    <rPh sb="378" eb="380">
      <t>シタマワ</t>
    </rPh>
    <rPh sb="414" eb="416">
      <t>ヨウイン</t>
    </rPh>
    <rPh sb="498" eb="500">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</si>
</sst>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0.67</c:v>
                </c:pt>
                <c:pt idx="1">
                  <c:v>0.41</c:v>
                </c:pt>
                <c:pt idx="2">
                  <c:v>0.47</c:v>
                </c:pt>
                <c:pt idx="3">
                  <c:v>0.65</c:v>
                </c:pt>
                <c:pt idx="4">
                  <c:v>0.48</c:v>
                </c:pt>
              </c:numCache>
            </c:numRef>
          </c:val>
          <c:extLst xmlns:c16r2="http://schemas.microsoft.com/office/drawing/2015/06/chart">
            <c:ext xmlns:c16="http://schemas.microsoft.com/office/drawing/2014/chart" uri="{C3380CC4-5D6E-409C-BE32-E72D297353CC}">
              <c16:uniqueId val="{00000000-4A87-4A0A-97F8-31F514E33A02}"/>
            </c:ext>
          </c:extLst>
        </c:ser>
        <c:dLbls>
          <c:showLegendKey val="0"/>
          <c:showVal val="0"/>
          <c:showCatName val="0"/>
          <c:showSerName val="0"/>
          <c:showPercent val="0"/>
          <c:showBubbleSize val="0"/>
        </c:dLbls>
        <c:gapWidth val="150"/>
        <c:axId val="185393032"/>
        <c:axId val="1853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xmlns:c16r2="http://schemas.microsoft.com/office/drawing/2015/06/chart">
            <c:ext xmlns:c16="http://schemas.microsoft.com/office/drawing/2014/chart" uri="{C3380CC4-5D6E-409C-BE32-E72D297353CC}">
              <c16:uniqueId val="{00000001-4A87-4A0A-97F8-31F514E33A02}"/>
            </c:ext>
          </c:extLst>
        </c:ser>
        <c:dLbls>
          <c:showLegendKey val="0"/>
          <c:showVal val="0"/>
          <c:showCatName val="0"/>
          <c:showSerName val="0"/>
          <c:showPercent val="0"/>
          <c:showBubbleSize val="0"/>
        </c:dLbls>
        <c:marker val="1"/>
        <c:smooth val="0"/>
        <c:axId val="185393032"/>
        <c:axId val="185392640"/>
      </c:lineChart>
      <c:dateAx>
        <c:axId val="185393032"/>
        <c:scaling>
          <c:orientation val="minMax"/>
        </c:scaling>
        <c:delete val="1"/>
        <c:axPos val="b"/>
        <c:numFmt formatCode="&quot;H&quot;yy" sourceLinked="1"/>
        <c:majorTickMark val="none"/>
        <c:minorTickMark val="none"/>
        <c:tickLblPos val="none"/>
        <c:crossAx val="185392640"/>
        <c:crosses val="autoZero"/>
        <c:auto val="1"/>
        <c:lblOffset val="100"/>
        <c:baseTimeUnit val="years"/>
      </c:dateAx>
      <c:valAx>
        <c:axId val="185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110.66</c:v>
                </c:pt>
                <c:pt idx="1">
                  <c:v>110.05</c:v>
                </c:pt>
                <c:pt idx="2">
                  <c:v>112.27</c:v>
                </c:pt>
                <c:pt idx="3">
                  <c:v>110.74</c:v>
                </c:pt>
                <c:pt idx="4">
                  <c:v>108.6</c:v>
                </c:pt>
              </c:numCache>
            </c:numRef>
          </c:val>
          <c:extLst xmlns:c16r2="http://schemas.microsoft.com/office/drawing/2015/06/chart">
            <c:ext xmlns:c16="http://schemas.microsoft.com/office/drawing/2014/chart" uri="{C3380CC4-5D6E-409C-BE32-E72D297353CC}">
              <c16:uniqueId val="{00000000-3AD7-45A6-8C5B-C25D173414D4}"/>
            </c:ext>
          </c:extLst>
        </c:ser>
        <c:dLbls>
          <c:showLegendKey val="0"/>
          <c:showVal val="0"/>
          <c:showCatName val="0"/>
          <c:showSerName val="0"/>
          <c:showPercent val="0"/>
          <c:showBubbleSize val="0"/>
        </c:dLbls>
        <c:gapWidth val="150"/>
        <c:axId val="185391072"/>
        <c:axId val="18539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xmlns:c16r2="http://schemas.microsoft.com/office/drawing/2015/06/chart">
            <c:ext xmlns:c16="http://schemas.microsoft.com/office/drawing/2014/chart" uri="{C3380CC4-5D6E-409C-BE32-E72D297353CC}">
              <c16:uniqueId val="{00000001-3AD7-45A6-8C5B-C25D173414D4}"/>
            </c:ext>
          </c:extLst>
        </c:ser>
        <c:dLbls>
          <c:showLegendKey val="0"/>
          <c:showVal val="0"/>
          <c:showCatName val="0"/>
          <c:showSerName val="0"/>
          <c:showPercent val="0"/>
          <c:showBubbleSize val="0"/>
        </c:dLbls>
        <c:marker val="1"/>
        <c:smooth val="0"/>
        <c:axId val="185391072"/>
        <c:axId val="185391464"/>
      </c:lineChart>
      <c:dateAx>
        <c:axId val="185391072"/>
        <c:scaling>
          <c:orientation val="minMax"/>
        </c:scaling>
        <c:delete val="1"/>
        <c:axPos val="b"/>
        <c:numFmt formatCode="&quot;H&quot;yy" sourceLinked="1"/>
        <c:majorTickMark val="none"/>
        <c:minorTickMark val="none"/>
        <c:tickLblPos val="none"/>
        <c:crossAx val="185391464"/>
        <c:crosses val="autoZero"/>
        <c:auto val="1"/>
        <c:lblOffset val="100"/>
        <c:baseTimeUnit val="years"/>
      </c:dateAx>
      <c:valAx>
        <c:axId val="185391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3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c:v>
                </c:pt>
                <c:pt idx="1">
                  <c:v>42.82</c:v>
                </c:pt>
                <c:pt idx="2">
                  <c:v>43.86</c:v>
                </c:pt>
                <c:pt idx="3">
                  <c:v>44.96</c:v>
                </c:pt>
                <c:pt idx="4">
                  <c:v>46.5</c:v>
                </c:pt>
              </c:numCache>
            </c:numRef>
          </c:val>
          <c:extLst xmlns:c16r2="http://schemas.microsoft.com/office/drawing/2015/06/chart">
            <c:ext xmlns:c16="http://schemas.microsoft.com/office/drawing/2014/chart" uri="{C3380CC4-5D6E-409C-BE32-E72D297353CC}">
              <c16:uniqueId val="{00000000-777A-4934-B142-B442B5C3E102}"/>
            </c:ext>
          </c:extLst>
        </c:ser>
        <c:dLbls>
          <c:showLegendKey val="0"/>
          <c:showVal val="0"/>
          <c:showCatName val="0"/>
          <c:showSerName val="0"/>
          <c:showPercent val="0"/>
          <c:showBubbleSize val="0"/>
        </c:dLbls>
        <c:gapWidth val="150"/>
        <c:axId val="257160160"/>
        <c:axId val="25716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xmlns:c16r2="http://schemas.microsoft.com/office/drawing/2015/06/chart">
            <c:ext xmlns:c16="http://schemas.microsoft.com/office/drawing/2014/chart" uri="{C3380CC4-5D6E-409C-BE32-E72D297353CC}">
              <c16:uniqueId val="{00000001-777A-4934-B142-B442B5C3E102}"/>
            </c:ext>
          </c:extLst>
        </c:ser>
        <c:dLbls>
          <c:showLegendKey val="0"/>
          <c:showVal val="0"/>
          <c:showCatName val="0"/>
          <c:showSerName val="0"/>
          <c:showPercent val="0"/>
          <c:showBubbleSize val="0"/>
        </c:dLbls>
        <c:marker val="1"/>
        <c:smooth val="0"/>
        <c:axId val="257160160"/>
        <c:axId val="257160552"/>
      </c:lineChart>
      <c:dateAx>
        <c:axId val="257160160"/>
        <c:scaling>
          <c:orientation val="minMax"/>
        </c:scaling>
        <c:delete val="1"/>
        <c:axPos val="b"/>
        <c:numFmt formatCode="&quot;H&quot;yy" sourceLinked="1"/>
        <c:majorTickMark val="none"/>
        <c:minorTickMark val="none"/>
        <c:tickLblPos val="none"/>
        <c:crossAx val="257160552"/>
        <c:crosses val="autoZero"/>
        <c:auto val="1"/>
        <c:lblOffset val="100"/>
        <c:baseTimeUnit val="years"/>
      </c:dateAx>
      <c:valAx>
        <c:axId val="25716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7.83</c:v>
                </c:pt>
                <c:pt idx="1">
                  <c:v>9.0299999999999994</c:v>
                </c:pt>
                <c:pt idx="2">
                  <c:v>10.26</c:v>
                </c:pt>
                <c:pt idx="3">
                  <c:v>12.52</c:v>
                </c:pt>
                <c:pt idx="4">
                  <c:v>14.24</c:v>
                </c:pt>
              </c:numCache>
            </c:numRef>
          </c:val>
          <c:extLst xmlns:c16r2="http://schemas.microsoft.com/office/drawing/2015/06/chart">
            <c:ext xmlns:c16="http://schemas.microsoft.com/office/drawing/2014/chart" uri="{C3380CC4-5D6E-409C-BE32-E72D297353CC}">
              <c16:uniqueId val="{00000000-3C69-4AB9-9B32-00799346D59F}"/>
            </c:ext>
          </c:extLst>
        </c:ser>
        <c:dLbls>
          <c:showLegendKey val="0"/>
          <c:showVal val="0"/>
          <c:showCatName val="0"/>
          <c:showSerName val="0"/>
          <c:showPercent val="0"/>
          <c:showBubbleSize val="0"/>
        </c:dLbls>
        <c:gapWidth val="150"/>
        <c:axId val="257158984"/>
        <c:axId val="25716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xmlns:c16r2="http://schemas.microsoft.com/office/drawing/2015/06/chart">
            <c:ext xmlns:c16="http://schemas.microsoft.com/office/drawing/2014/chart" uri="{C3380CC4-5D6E-409C-BE32-E72D297353CC}">
              <c16:uniqueId val="{00000001-3C69-4AB9-9B32-00799346D59F}"/>
            </c:ext>
          </c:extLst>
        </c:ser>
        <c:dLbls>
          <c:showLegendKey val="0"/>
          <c:showVal val="0"/>
          <c:showCatName val="0"/>
          <c:showSerName val="0"/>
          <c:showPercent val="0"/>
          <c:showBubbleSize val="0"/>
        </c:dLbls>
        <c:marker val="1"/>
        <c:smooth val="0"/>
        <c:axId val="257158984"/>
        <c:axId val="257163688"/>
      </c:lineChart>
      <c:dateAx>
        <c:axId val="257158984"/>
        <c:scaling>
          <c:orientation val="minMax"/>
        </c:scaling>
        <c:delete val="1"/>
        <c:axPos val="b"/>
        <c:numFmt formatCode="&quot;H&quot;yy" sourceLinked="1"/>
        <c:majorTickMark val="none"/>
        <c:minorTickMark val="none"/>
        <c:tickLblPos val="none"/>
        <c:crossAx val="257163688"/>
        <c:crosses val="autoZero"/>
        <c:auto val="1"/>
        <c:lblOffset val="100"/>
        <c:baseTimeUnit val="years"/>
      </c:dateAx>
      <c:valAx>
        <c:axId val="25716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50.44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05-4DC3-BA75-B7A81D28FB5B}"/>
            </c:ext>
          </c:extLst>
        </c:ser>
        <c:dLbls>
          <c:showLegendKey val="0"/>
          <c:showVal val="0"/>
          <c:showCatName val="0"/>
          <c:showSerName val="0"/>
          <c:showPercent val="0"/>
          <c:showBubbleSize val="0"/>
        </c:dLbls>
        <c:gapWidth val="150"/>
        <c:axId val="257159768"/>
        <c:axId val="25716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05-4DC3-BA75-B7A81D28FB5B}"/>
            </c:ext>
          </c:extLst>
        </c:ser>
        <c:dLbls>
          <c:showLegendKey val="0"/>
          <c:showVal val="0"/>
          <c:showCatName val="0"/>
          <c:showSerName val="0"/>
          <c:showPercent val="0"/>
          <c:showBubbleSize val="0"/>
        </c:dLbls>
        <c:marker val="1"/>
        <c:smooth val="0"/>
        <c:axId val="257159768"/>
        <c:axId val="257161336"/>
      </c:lineChart>
      <c:dateAx>
        <c:axId val="257159768"/>
        <c:scaling>
          <c:orientation val="minMax"/>
        </c:scaling>
        <c:delete val="1"/>
        <c:axPos val="b"/>
        <c:numFmt formatCode="&quot;H&quot;yy" sourceLinked="1"/>
        <c:majorTickMark val="none"/>
        <c:minorTickMark val="none"/>
        <c:tickLblPos val="none"/>
        <c:crossAx val="257161336"/>
        <c:crosses val="autoZero"/>
        <c:auto val="1"/>
        <c:lblOffset val="100"/>
        <c:baseTimeUnit val="years"/>
      </c:dateAx>
      <c:valAx>
        <c:axId val="25716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5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184.25</c:v>
                </c:pt>
                <c:pt idx="1">
                  <c:v>164.2</c:v>
                </c:pt>
                <c:pt idx="2">
                  <c:v>149.9</c:v>
                </c:pt>
                <c:pt idx="3">
                  <c:v>119.29</c:v>
                </c:pt>
                <c:pt idx="4">
                  <c:v>97.73</c:v>
                </c:pt>
              </c:numCache>
            </c:numRef>
          </c:val>
          <c:extLst xmlns:c16r2="http://schemas.microsoft.com/office/drawing/2015/06/chart">
            <c:ext xmlns:c16="http://schemas.microsoft.com/office/drawing/2014/chart" uri="{C3380CC4-5D6E-409C-BE32-E72D297353CC}">
              <c16:uniqueId val="{00000000-42D0-4882-BDE0-D31A42378C81}"/>
            </c:ext>
          </c:extLst>
        </c:ser>
        <c:dLbls>
          <c:showLegendKey val="0"/>
          <c:showVal val="0"/>
          <c:showCatName val="0"/>
          <c:showSerName val="0"/>
          <c:showPercent val="0"/>
          <c:showBubbleSize val="0"/>
        </c:dLbls>
        <c:gapWidth val="150"/>
        <c:axId val="257162120"/>
        <c:axId val="25716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xmlns:c16r2="http://schemas.microsoft.com/office/drawing/2015/06/chart">
            <c:ext xmlns:c16="http://schemas.microsoft.com/office/drawing/2014/chart" uri="{C3380CC4-5D6E-409C-BE32-E72D297353CC}">
              <c16:uniqueId val="{00000001-42D0-4882-BDE0-D31A42378C81}"/>
            </c:ext>
          </c:extLst>
        </c:ser>
        <c:dLbls>
          <c:showLegendKey val="0"/>
          <c:showVal val="0"/>
          <c:showCatName val="0"/>
          <c:showSerName val="0"/>
          <c:showPercent val="0"/>
          <c:showBubbleSize val="0"/>
        </c:dLbls>
        <c:marker val="1"/>
        <c:smooth val="0"/>
        <c:axId val="257162120"/>
        <c:axId val="257162512"/>
      </c:lineChart>
      <c:dateAx>
        <c:axId val="257162120"/>
        <c:scaling>
          <c:orientation val="minMax"/>
        </c:scaling>
        <c:delete val="1"/>
        <c:axPos val="b"/>
        <c:numFmt formatCode="&quot;H&quot;yy" sourceLinked="1"/>
        <c:majorTickMark val="none"/>
        <c:minorTickMark val="none"/>
        <c:tickLblPos val="none"/>
        <c:crossAx val="257162512"/>
        <c:crosses val="autoZero"/>
        <c:auto val="1"/>
        <c:lblOffset val="100"/>
        <c:baseTimeUnit val="years"/>
      </c:dateAx>
      <c:valAx>
        <c:axId val="25716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6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725.94</c:v>
                </c:pt>
                <c:pt idx="1">
                  <c:v>710.94</c:v>
                </c:pt>
                <c:pt idx="2">
                  <c:v>687.23</c:v>
                </c:pt>
                <c:pt idx="3">
                  <c:v>683.04</c:v>
                </c:pt>
                <c:pt idx="4">
                  <c:v>676.77</c:v>
                </c:pt>
              </c:numCache>
            </c:numRef>
          </c:val>
          <c:extLst xmlns:c16r2="http://schemas.microsoft.com/office/drawing/2015/06/chart">
            <c:ext xmlns:c16="http://schemas.microsoft.com/office/drawing/2014/chart" uri="{C3380CC4-5D6E-409C-BE32-E72D297353CC}">
              <c16:uniqueId val="{00000000-12A2-4928-9633-44E4289229E1}"/>
            </c:ext>
          </c:extLst>
        </c:ser>
        <c:dLbls>
          <c:showLegendKey val="0"/>
          <c:showVal val="0"/>
          <c:showCatName val="0"/>
          <c:showSerName val="0"/>
          <c:showPercent val="0"/>
          <c:showBubbleSize val="0"/>
        </c:dLbls>
        <c:gapWidth val="150"/>
        <c:axId val="257156632"/>
        <c:axId val="2571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xmlns:c16r2="http://schemas.microsoft.com/office/drawing/2015/06/chart">
            <c:ext xmlns:c16="http://schemas.microsoft.com/office/drawing/2014/chart" uri="{C3380CC4-5D6E-409C-BE32-E72D297353CC}">
              <c16:uniqueId val="{00000001-12A2-4928-9633-44E4289229E1}"/>
            </c:ext>
          </c:extLst>
        </c:ser>
        <c:dLbls>
          <c:showLegendKey val="0"/>
          <c:showVal val="0"/>
          <c:showCatName val="0"/>
          <c:showSerName val="0"/>
          <c:showPercent val="0"/>
          <c:showBubbleSize val="0"/>
        </c:dLbls>
        <c:marker val="1"/>
        <c:smooth val="0"/>
        <c:axId val="257156632"/>
        <c:axId val="257157024"/>
      </c:lineChart>
      <c:dateAx>
        <c:axId val="257156632"/>
        <c:scaling>
          <c:orientation val="minMax"/>
        </c:scaling>
        <c:delete val="1"/>
        <c:axPos val="b"/>
        <c:numFmt formatCode="&quot;H&quot;yy" sourceLinked="1"/>
        <c:majorTickMark val="none"/>
        <c:minorTickMark val="none"/>
        <c:tickLblPos val="none"/>
        <c:crossAx val="257157024"/>
        <c:crosses val="autoZero"/>
        <c:auto val="1"/>
        <c:lblOffset val="100"/>
        <c:baseTimeUnit val="years"/>
      </c:dateAx>
      <c:valAx>
        <c:axId val="25715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101.92</c:v>
                </c:pt>
                <c:pt idx="1">
                  <c:v>100.04</c:v>
                </c:pt>
                <c:pt idx="2">
                  <c:v>104.55</c:v>
                </c:pt>
                <c:pt idx="3">
                  <c:v>102.37</c:v>
                </c:pt>
                <c:pt idx="4">
                  <c:v>100.48</c:v>
                </c:pt>
              </c:numCache>
            </c:numRef>
          </c:val>
          <c:extLst xmlns:c16r2="http://schemas.microsoft.com/office/drawing/2015/06/chart">
            <c:ext xmlns:c16="http://schemas.microsoft.com/office/drawing/2014/chart" uri="{C3380CC4-5D6E-409C-BE32-E72D297353CC}">
              <c16:uniqueId val="{00000000-4E4A-4FE3-B013-27EE31761C14}"/>
            </c:ext>
          </c:extLst>
        </c:ser>
        <c:dLbls>
          <c:showLegendKey val="0"/>
          <c:showVal val="0"/>
          <c:showCatName val="0"/>
          <c:showSerName val="0"/>
          <c:showPercent val="0"/>
          <c:showBubbleSize val="0"/>
        </c:dLbls>
        <c:gapWidth val="150"/>
        <c:axId val="257521232"/>
        <c:axId val="25751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xmlns:c16r2="http://schemas.microsoft.com/office/drawing/2015/06/chart">
            <c:ext xmlns:c16="http://schemas.microsoft.com/office/drawing/2014/chart" uri="{C3380CC4-5D6E-409C-BE32-E72D297353CC}">
              <c16:uniqueId val="{00000001-4E4A-4FE3-B013-27EE31761C14}"/>
            </c:ext>
          </c:extLst>
        </c:ser>
        <c:dLbls>
          <c:showLegendKey val="0"/>
          <c:showVal val="0"/>
          <c:showCatName val="0"/>
          <c:showSerName val="0"/>
          <c:showPercent val="0"/>
          <c:showBubbleSize val="0"/>
        </c:dLbls>
        <c:marker val="1"/>
        <c:smooth val="0"/>
        <c:axId val="257521232"/>
        <c:axId val="257519272"/>
      </c:lineChart>
      <c:dateAx>
        <c:axId val="257521232"/>
        <c:scaling>
          <c:orientation val="minMax"/>
        </c:scaling>
        <c:delete val="1"/>
        <c:axPos val="b"/>
        <c:numFmt formatCode="&quot;H&quot;yy" sourceLinked="1"/>
        <c:majorTickMark val="none"/>
        <c:minorTickMark val="none"/>
        <c:tickLblPos val="none"/>
        <c:crossAx val="257519272"/>
        <c:crosses val="autoZero"/>
        <c:auto val="1"/>
        <c:lblOffset val="100"/>
        <c:baseTimeUnit val="years"/>
      </c:dateAx>
      <c:valAx>
        <c:axId val="25751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126.99</c:v>
                </c:pt>
                <c:pt idx="1">
                  <c:v>129.29</c:v>
                </c:pt>
                <c:pt idx="2">
                  <c:v>124.12</c:v>
                </c:pt>
                <c:pt idx="3">
                  <c:v>126.45</c:v>
                </c:pt>
                <c:pt idx="4">
                  <c:v>128.55000000000001</c:v>
                </c:pt>
              </c:numCache>
            </c:numRef>
          </c:val>
          <c:extLst xmlns:c16r2="http://schemas.microsoft.com/office/drawing/2015/06/chart">
            <c:ext xmlns:c16="http://schemas.microsoft.com/office/drawing/2014/chart" uri="{C3380CC4-5D6E-409C-BE32-E72D297353CC}">
              <c16:uniqueId val="{00000000-FD66-4081-BBB7-D84D2E936EB4}"/>
            </c:ext>
          </c:extLst>
        </c:ser>
        <c:dLbls>
          <c:showLegendKey val="0"/>
          <c:showVal val="0"/>
          <c:showCatName val="0"/>
          <c:showSerName val="0"/>
          <c:showPercent val="0"/>
          <c:showBubbleSize val="0"/>
        </c:dLbls>
        <c:gapWidth val="150"/>
        <c:axId val="257517704"/>
        <c:axId val="25752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xmlns:c16r2="http://schemas.microsoft.com/office/drawing/2015/06/chart">
            <c:ext xmlns:c16="http://schemas.microsoft.com/office/drawing/2014/chart" uri="{C3380CC4-5D6E-409C-BE32-E72D297353CC}">
              <c16:uniqueId val="{00000001-FD66-4081-BBB7-D84D2E936EB4}"/>
            </c:ext>
          </c:extLst>
        </c:ser>
        <c:dLbls>
          <c:showLegendKey val="0"/>
          <c:showVal val="0"/>
          <c:showCatName val="0"/>
          <c:showSerName val="0"/>
          <c:showPercent val="0"/>
          <c:showBubbleSize val="0"/>
        </c:dLbls>
        <c:marker val="1"/>
        <c:smooth val="0"/>
        <c:axId val="257517704"/>
        <c:axId val="257521624"/>
      </c:lineChart>
      <c:dateAx>
        <c:axId val="257517704"/>
        <c:scaling>
          <c:orientation val="minMax"/>
        </c:scaling>
        <c:delete val="1"/>
        <c:axPos val="b"/>
        <c:numFmt formatCode="&quot;H&quot;yy" sourceLinked="1"/>
        <c:majorTickMark val="none"/>
        <c:minorTickMark val="none"/>
        <c:tickLblPos val="none"/>
        <c:crossAx val="257521624"/>
        <c:crosses val="autoZero"/>
        <c:auto val="1"/>
        <c:lblOffset val="100"/>
        <c:baseTimeUnit val="years"/>
      </c:dateAx>
      <c:valAx>
        <c:axId val="25752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67.89</c:v>
                </c:pt>
                <c:pt idx="1">
                  <c:v>67.83</c:v>
                </c:pt>
                <c:pt idx="2">
                  <c:v>68.790000000000006</c:v>
                </c:pt>
                <c:pt idx="3">
                  <c:v>67.63</c:v>
                </c:pt>
                <c:pt idx="4">
                  <c:v>66.92</c:v>
                </c:pt>
              </c:numCache>
            </c:numRef>
          </c:val>
          <c:extLst xmlns:c16r2="http://schemas.microsoft.com/office/drawing/2015/06/chart">
            <c:ext xmlns:c16="http://schemas.microsoft.com/office/drawing/2014/chart" uri="{C3380CC4-5D6E-409C-BE32-E72D297353CC}">
              <c16:uniqueId val="{00000000-6CA2-4A70-B8BF-92B433D74BF7}"/>
            </c:ext>
          </c:extLst>
        </c:ser>
        <c:dLbls>
          <c:showLegendKey val="0"/>
          <c:showVal val="0"/>
          <c:showCatName val="0"/>
          <c:showSerName val="0"/>
          <c:showPercent val="0"/>
          <c:showBubbleSize val="0"/>
        </c:dLbls>
        <c:gapWidth val="150"/>
        <c:axId val="257518880"/>
        <c:axId val="25752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xmlns:c16r2="http://schemas.microsoft.com/office/drawing/2015/06/chart">
            <c:ext xmlns:c16="http://schemas.microsoft.com/office/drawing/2014/chart" uri="{C3380CC4-5D6E-409C-BE32-E72D297353CC}">
              <c16:uniqueId val="{00000001-6CA2-4A70-B8BF-92B433D74BF7}"/>
            </c:ext>
          </c:extLst>
        </c:ser>
        <c:dLbls>
          <c:showLegendKey val="0"/>
          <c:showVal val="0"/>
          <c:showCatName val="0"/>
          <c:showSerName val="0"/>
          <c:showPercent val="0"/>
          <c:showBubbleSize val="0"/>
        </c:dLbls>
        <c:marker val="1"/>
        <c:smooth val="0"/>
        <c:axId val="257518880"/>
        <c:axId val="257520056"/>
      </c:lineChart>
      <c:dateAx>
        <c:axId val="257518880"/>
        <c:scaling>
          <c:orientation val="minMax"/>
        </c:scaling>
        <c:delete val="1"/>
        <c:axPos val="b"/>
        <c:numFmt formatCode="&quot;H&quot;yy" sourceLinked="1"/>
        <c:majorTickMark val="none"/>
        <c:minorTickMark val="none"/>
        <c:tickLblPos val="none"/>
        <c:crossAx val="257520056"/>
        <c:crosses val="autoZero"/>
        <c:auto val="1"/>
        <c:lblOffset val="100"/>
        <c:baseTimeUnit val="years"/>
      </c:dateAx>
      <c:valAx>
        <c:axId val="2575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c:v>
                </c:pt>
                <c:pt idx="1">
                  <c:v>90.72</c:v>
                </c:pt>
                <c:pt idx="2">
                  <c:v>90.31</c:v>
                </c:pt>
                <c:pt idx="3">
                  <c:v>90.86</c:v>
                </c:pt>
                <c:pt idx="4">
                  <c:v>90.44</c:v>
                </c:pt>
              </c:numCache>
            </c:numRef>
          </c:val>
          <c:extLst xmlns:c16r2="http://schemas.microsoft.com/office/drawing/2015/06/chart">
            <c:ext xmlns:c16="http://schemas.microsoft.com/office/drawing/2014/chart" uri="{C3380CC4-5D6E-409C-BE32-E72D297353CC}">
              <c16:uniqueId val="{00000000-6759-4D4F-AB56-EB1E95841A47}"/>
            </c:ext>
          </c:extLst>
        </c:ser>
        <c:dLbls>
          <c:showLegendKey val="0"/>
          <c:showVal val="0"/>
          <c:showCatName val="0"/>
          <c:showSerName val="0"/>
          <c:showPercent val="0"/>
          <c:showBubbleSize val="0"/>
        </c:dLbls>
        <c:gapWidth val="150"/>
        <c:axId val="257517312"/>
        <c:axId val="2575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xmlns:c16r2="http://schemas.microsoft.com/office/drawing/2015/06/chart">
            <c:ext xmlns:c16="http://schemas.microsoft.com/office/drawing/2014/chart" uri="{C3380CC4-5D6E-409C-BE32-E72D297353CC}">
              <c16:uniqueId val="{00000001-6759-4D4F-AB56-EB1E95841A47}"/>
            </c:ext>
          </c:extLst>
        </c:ser>
        <c:dLbls>
          <c:showLegendKey val="0"/>
          <c:showVal val="0"/>
          <c:showCatName val="0"/>
          <c:showSerName val="0"/>
          <c:showPercent val="0"/>
          <c:showBubbleSize val="0"/>
        </c:dLbls>
        <c:marker val="1"/>
        <c:smooth val="0"/>
        <c:axId val="257517312"/>
        <c:axId val="257520840"/>
      </c:lineChart>
      <c:dateAx>
        <c:axId val="257517312"/>
        <c:scaling>
          <c:orientation val="minMax"/>
        </c:scaling>
        <c:delete val="1"/>
        <c:axPos val="b"/>
        <c:numFmt formatCode="&quot;H&quot;yy" sourceLinked="1"/>
        <c:majorTickMark val="none"/>
        <c:minorTickMark val="none"/>
        <c:tickLblPos val="none"/>
        <c:crossAx val="257520840"/>
        <c:crosses val="autoZero"/>
        <c:auto val="1"/>
        <c:lblOffset val="100"/>
        <c:baseTimeUnit val="years"/>
      </c:dateAx>
      <c:valAx>
        <c:axId val="2575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F10" sqref="AF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富山県　富山市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415765</v>
      </c>
      <c r="AM8" s="61"/>
      <c r="AN8" s="61"/>
      <c r="AO8" s="61"/>
      <c r="AP8" s="61"/>
      <c r="AQ8" s="61"/>
      <c r="AR8" s="61"/>
      <c r="AS8" s="61"/>
      <c r="AT8" s="52">
        <f>データ!$S$6</f>
        <v>1241.77</v>
      </c>
      <c r="AU8" s="53"/>
      <c r="AV8" s="53"/>
      <c r="AW8" s="53"/>
      <c r="AX8" s="53"/>
      <c r="AY8" s="53"/>
      <c r="AZ8" s="53"/>
      <c r="BA8" s="53"/>
      <c r="BB8" s="54">
        <f>データ!$T$6</f>
        <v>334.82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55.69</v>
      </c>
      <c r="J10" s="53"/>
      <c r="K10" s="53"/>
      <c r="L10" s="53"/>
      <c r="M10" s="53"/>
      <c r="N10" s="53"/>
      <c r="O10" s="64"/>
      <c r="P10" s="54">
        <f>データ!$P$6</f>
        <v>98.84</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409836</v>
      </c>
      <c r="AM10" s="61"/>
      <c r="AN10" s="61"/>
      <c r="AO10" s="61"/>
      <c r="AP10" s="61"/>
      <c r="AQ10" s="61"/>
      <c r="AR10" s="61"/>
      <c r="AS10" s="61"/>
      <c r="AT10" s="52">
        <f>データ!$V$6</f>
        <v>380.97</v>
      </c>
      <c r="AU10" s="53"/>
      <c r="AV10" s="53"/>
      <c r="AW10" s="53"/>
      <c r="AX10" s="53"/>
      <c r="AY10" s="53"/>
      <c r="AZ10" s="53"/>
      <c r="BA10" s="53"/>
      <c r="BB10" s="54">
        <f>データ!$W$6</f>
        <v>1075.77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uKerwt/85ql65ZY33mL2EeJv6aOrddlqs6SMZEugPtL1EpMYmne2kSaT6nmkZI5WYB5z+ajhbcfS7PH4XFLTA==" saltValue="QwZMllI4C+mCWPYcTac8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162019</v>
      </c>
      <c r="D6" s="34">
        <f t="shared" si="3"/>
        <v>46</v>
      </c>
      <c r="E6" s="34">
        <f t="shared" si="3"/>
        <v>1</v>
      </c>
      <c r="F6" s="34">
        <f t="shared" si="3"/>
        <v>0</v>
      </c>
      <c r="G6" s="34">
        <f t="shared" si="3"/>
        <v>1</v>
      </c>
      <c r="H6" s="34" t="str">
        <f t="shared" si="3"/>
        <v>富山県　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55.69</v>
      </c>
      <c r="P6" s="35">
        <f t="shared" si="3"/>
        <v>98.84</v>
      </c>
      <c r="Q6" s="35">
        <f t="shared" si="3"/>
        <v>2310</v>
      </c>
      <c r="R6" s="35">
        <f t="shared" si="3"/>
        <v>415765</v>
      </c>
      <c r="S6" s="35">
        <f t="shared" si="3"/>
        <v>1241.77</v>
      </c>
      <c r="T6" s="35">
        <f t="shared" si="3"/>
        <v>334.82</v>
      </c>
      <c r="U6" s="35">
        <f t="shared" si="3"/>
        <v>409836</v>
      </c>
      <c r="V6" s="35">
        <f t="shared" si="3"/>
        <v>380.97</v>
      </c>
      <c r="W6" s="35">
        <f t="shared" si="3"/>
        <v>1075.77</v>
      </c>
      <c r="X6" s="36">
        <f>IF(X7="",NA(),X7)</f>
        <v>110.66</v>
      </c>
      <c r="Y6" s="36">
        <f t="shared" ref="Y6:AG6" si="4">IF(Y7="",NA(),Y7)</f>
        <v>110.05</v>
      </c>
      <c r="Z6" s="36">
        <f t="shared" si="4"/>
        <v>112.27</v>
      </c>
      <c r="AA6" s="36">
        <f t="shared" si="4"/>
        <v>110.74</v>
      </c>
      <c r="AB6" s="36">
        <f t="shared" si="4"/>
        <v>108.6</v>
      </c>
      <c r="AC6" s="36">
        <f t="shared" si="4"/>
        <v>115.21</v>
      </c>
      <c r="AD6" s="36">
        <f t="shared" si="4"/>
        <v>117.25</v>
      </c>
      <c r="AE6" s="36">
        <f t="shared" si="4"/>
        <v>116.77</v>
      </c>
      <c r="AF6" s="36">
        <f t="shared" si="4"/>
        <v>115.41</v>
      </c>
      <c r="AG6" s="36">
        <f t="shared" si="4"/>
        <v>113.57</v>
      </c>
      <c r="AH6" s="35" t="str">
        <f>IF(AH7="","",IF(AH7="-","【-】","【"&amp;SUBSTITUTE(TEXT(AH7,"#,##0.00"),"-","△")&amp;"】"))</f>
        <v>【112.01】</v>
      </c>
      <c r="AI6" s="36">
        <f>IF(AI7="",NA(),AI7)</f>
        <v>50.44</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184.25</v>
      </c>
      <c r="AU6" s="36">
        <f t="shared" ref="AU6:BC6" si="6">IF(AU7="",NA(),AU7)</f>
        <v>164.2</v>
      </c>
      <c r="AV6" s="36">
        <f t="shared" si="6"/>
        <v>149.9</v>
      </c>
      <c r="AW6" s="36">
        <f t="shared" si="6"/>
        <v>119.29</v>
      </c>
      <c r="AX6" s="36">
        <f t="shared" si="6"/>
        <v>97.73</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725.94</v>
      </c>
      <c r="BF6" s="36">
        <f t="shared" ref="BF6:BN6" si="7">IF(BF7="",NA(),BF7)</f>
        <v>710.94</v>
      </c>
      <c r="BG6" s="36">
        <f t="shared" si="7"/>
        <v>687.23</v>
      </c>
      <c r="BH6" s="36">
        <f t="shared" si="7"/>
        <v>683.04</v>
      </c>
      <c r="BI6" s="36">
        <f t="shared" si="7"/>
        <v>676.77</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101.92</v>
      </c>
      <c r="BQ6" s="36">
        <f t="shared" ref="BQ6:BY6" si="8">IF(BQ7="",NA(),BQ7)</f>
        <v>100.04</v>
      </c>
      <c r="BR6" s="36">
        <f t="shared" si="8"/>
        <v>104.55</v>
      </c>
      <c r="BS6" s="36">
        <f t="shared" si="8"/>
        <v>102.37</v>
      </c>
      <c r="BT6" s="36">
        <f t="shared" si="8"/>
        <v>100.48</v>
      </c>
      <c r="BU6" s="36">
        <f t="shared" si="8"/>
        <v>108.81</v>
      </c>
      <c r="BV6" s="36">
        <f t="shared" si="8"/>
        <v>110.87</v>
      </c>
      <c r="BW6" s="36">
        <f t="shared" si="8"/>
        <v>110.3</v>
      </c>
      <c r="BX6" s="36">
        <f t="shared" si="8"/>
        <v>109.12</v>
      </c>
      <c r="BY6" s="36">
        <f t="shared" si="8"/>
        <v>107.42</v>
      </c>
      <c r="BZ6" s="35" t="str">
        <f>IF(BZ7="","",IF(BZ7="-","【-】","【"&amp;SUBSTITUTE(TEXT(BZ7,"#,##0.00"),"-","△")&amp;"】"))</f>
        <v>【103.24】</v>
      </c>
      <c r="CA6" s="36">
        <f>IF(CA7="",NA(),CA7)</f>
        <v>126.99</v>
      </c>
      <c r="CB6" s="36">
        <f t="shared" ref="CB6:CJ6" si="9">IF(CB7="",NA(),CB7)</f>
        <v>129.29</v>
      </c>
      <c r="CC6" s="36">
        <f t="shared" si="9"/>
        <v>124.12</v>
      </c>
      <c r="CD6" s="36">
        <f t="shared" si="9"/>
        <v>126.45</v>
      </c>
      <c r="CE6" s="36">
        <f t="shared" si="9"/>
        <v>128.55000000000001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67.89</v>
      </c>
      <c r="CM6" s="36">
        <f t="shared" ref="CM6:CU6" si="10">IF(CM7="",NA(),CM7)</f>
        <v>67.83</v>
      </c>
      <c r="CN6" s="36">
        <f t="shared" si="10"/>
        <v>68.790000000000006</v>
      </c>
      <c r="CO6" s="36">
        <f t="shared" si="10"/>
        <v>67.63</v>
      </c>
      <c r="CP6" s="36">
        <f t="shared" si="10"/>
        <v>66.92</v>
      </c>
      <c r="CQ6" s="36">
        <f t="shared" si="10"/>
        <v>63.03</v>
      </c>
      <c r="CR6" s="36">
        <f t="shared" si="10"/>
        <v>63.18</v>
      </c>
      <c r="CS6" s="36">
        <f t="shared" si="10"/>
        <v>63.54</v>
      </c>
      <c r="CT6" s="36">
        <f t="shared" si="10"/>
        <v>63.53</v>
      </c>
      <c r="CU6" s="36">
        <f t="shared" si="10"/>
        <v>63.16</v>
      </c>
      <c r="CV6" s="35" t="str">
        <f>IF(CV7="","",IF(CV7="-","【-】","【"&amp;SUBSTITUTE(TEXT(CV7,"#,##0.00"),"-","△")&amp;"】"))</f>
        <v>【60.00】</v>
      </c>
      <c r="CW6" s="36">
        <f>IF(CW7="",NA(),CW7)</f>
        <v>90.4</v>
      </c>
      <c r="CX6" s="36">
        <f t="shared" ref="CX6:DF6" si="11">IF(CX7="",NA(),CX7)</f>
        <v>90.72</v>
      </c>
      <c r="CY6" s="36">
        <f t="shared" si="11"/>
        <v>90.31</v>
      </c>
      <c r="CZ6" s="36">
        <f t="shared" si="11"/>
        <v>90.86</v>
      </c>
      <c r="DA6" s="36">
        <f t="shared" si="11"/>
        <v>90.44</v>
      </c>
      <c r="DB6" s="36">
        <f t="shared" si="11"/>
        <v>91.21</v>
      </c>
      <c r="DC6" s="36">
        <f t="shared" si="11"/>
        <v>91.6</v>
      </c>
      <c r="DD6" s="36">
        <f t="shared" si="11"/>
        <v>91.48</v>
      </c>
      <c r="DE6" s="36">
        <f t="shared" si="11"/>
        <v>91.58</v>
      </c>
      <c r="DF6" s="36">
        <f t="shared" si="11"/>
        <v>91.48</v>
      </c>
      <c r="DG6" s="35" t="str">
        <f>IF(DG7="","",IF(DG7="-","【-】","【"&amp;SUBSTITUTE(TEXT(DG7,"#,##0.00"),"-","△")&amp;"】"))</f>
        <v>【89.80】</v>
      </c>
      <c r="DH6" s="36">
        <f>IF(DH7="",NA(),DH7)</f>
        <v>41</v>
      </c>
      <c r="DI6" s="36">
        <f t="shared" ref="DI6:DQ6" si="12">IF(DI7="",NA(),DI7)</f>
        <v>42.82</v>
      </c>
      <c r="DJ6" s="36">
        <f t="shared" si="12"/>
        <v>43.86</v>
      </c>
      <c r="DK6" s="36">
        <f t="shared" si="12"/>
        <v>44.96</v>
      </c>
      <c r="DL6" s="36">
        <f t="shared" si="12"/>
        <v>46.5</v>
      </c>
      <c r="DM6" s="36">
        <f t="shared" si="12"/>
        <v>48.41</v>
      </c>
      <c r="DN6" s="36">
        <f t="shared" si="12"/>
        <v>49.1</v>
      </c>
      <c r="DO6" s="36">
        <f t="shared" si="12"/>
        <v>49.66</v>
      </c>
      <c r="DP6" s="36">
        <f t="shared" si="12"/>
        <v>50.41</v>
      </c>
      <c r="DQ6" s="36">
        <f t="shared" si="12"/>
        <v>51.13</v>
      </c>
      <c r="DR6" s="35" t="str">
        <f>IF(DR7="","",IF(DR7="-","【-】","【"&amp;SUBSTITUTE(TEXT(DR7,"#,##0.00"),"-","△")&amp;"】"))</f>
        <v>【49.59】</v>
      </c>
      <c r="DS6" s="36">
        <f>IF(DS7="",NA(),DS7)</f>
        <v>7.83</v>
      </c>
      <c r="DT6" s="36">
        <f t="shared" ref="DT6:EB6" si="13">IF(DT7="",NA(),DT7)</f>
        <v>9.0299999999999994</v>
      </c>
      <c r="DU6" s="36">
        <f t="shared" si="13"/>
        <v>10.26</v>
      </c>
      <c r="DV6" s="36">
        <f t="shared" si="13"/>
        <v>12.52</v>
      </c>
      <c r="DW6" s="36">
        <f t="shared" si="13"/>
        <v>14.24</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0.67</v>
      </c>
      <c r="EE6" s="36">
        <f t="shared" ref="EE6:EM6" si="14">IF(EE7="",NA(),EE7)</f>
        <v>0.41</v>
      </c>
      <c r="EF6" s="36">
        <f t="shared" si="14"/>
        <v>0.47</v>
      </c>
      <c r="EG6" s="36">
        <f t="shared" si="14"/>
        <v>0.65</v>
      </c>
      <c r="EH6" s="36">
        <f t="shared" si="14"/>
        <v>0.48</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162019</v>
      </c>
      <c r="D7" s="38">
        <v>46</v>
      </c>
      <c r="E7" s="38">
        <v>1</v>
      </c>
      <c r="F7" s="38">
        <v>0</v>
      </c>
      <c r="G7" s="38">
        <v>1</v>
      </c>
      <c r="H7" s="38" t="s">
        <v>93</v>
      </c>
      <c r="I7" s="38" t="s">
        <v>94</v>
      </c>
      <c r="J7" s="38" t="s">
        <v>95</v>
      </c>
      <c r="K7" s="38" t="s">
        <v>96</v>
      </c>
      <c r="L7" s="38" t="s">
        <v>97</v>
      </c>
      <c r="M7" s="38" t="s">
        <v>98</v>
      </c>
      <c r="N7" s="39" t="s">
        <v>99</v>
      </c>
      <c r="O7" s="39">
        <v>55.69</v>
      </c>
      <c r="P7" s="39">
        <v>98.84</v>
      </c>
      <c r="Q7" s="39">
        <v>2310</v>
      </c>
      <c r="R7" s="39">
        <v>415765</v>
      </c>
      <c r="S7" s="39">
        <v>1241.77</v>
      </c>
      <c r="T7" s="39">
        <v>334.82</v>
      </c>
      <c r="U7" s="39">
        <v>409836</v>
      </c>
      <c r="V7" s="39">
        <v>380.97</v>
      </c>
      <c r="W7" s="39">
        <v>1075.77</v>
      </c>
      <c r="X7" s="39">
        <v>110.66</v>
      </c>
      <c r="Y7" s="39">
        <v>110.05</v>
      </c>
      <c r="Z7" s="39">
        <v>112.27</v>
      </c>
      <c r="AA7" s="39">
        <v>110.74</v>
      </c>
      <c r="AB7" s="39">
        <v>108.6</v>
      </c>
      <c r="AC7" s="39">
        <v>115.21</v>
      </c>
      <c r="AD7" s="39">
        <v>117.25</v>
      </c>
      <c r="AE7" s="39">
        <v>116.77</v>
      </c>
      <c r="AF7" s="39">
        <v>115.41</v>
      </c>
      <c r="AG7" s="39">
        <v>113.57</v>
      </c>
      <c r="AH7" s="39">
        <v>112.01</v>
      </c>
      <c r="AI7" s="39">
        <v>50.44</v>
      </c>
      <c r="AJ7" s="39">
        <v>0</v>
      </c>
      <c r="AK7" s="39">
        <v>0</v>
      </c>
      <c r="AL7" s="39">
        <v>0</v>
      </c>
      <c r="AM7" s="39">
        <v>0</v>
      </c>
      <c r="AN7" s="39">
        <v>0.71</v>
      </c>
      <c r="AO7" s="39">
        <v>0</v>
      </c>
      <c r="AP7" s="39">
        <v>0</v>
      </c>
      <c r="AQ7" s="39">
        <v>0</v>
      </c>
      <c r="AR7" s="39">
        <v>0</v>
      </c>
      <c r="AS7" s="39">
        <v>1.08</v>
      </c>
      <c r="AT7" s="39">
        <v>184.25</v>
      </c>
      <c r="AU7" s="39">
        <v>164.2</v>
      </c>
      <c r="AV7" s="39">
        <v>149.9</v>
      </c>
      <c r="AW7" s="39">
        <v>119.29</v>
      </c>
      <c r="AX7" s="39">
        <v>97.73</v>
      </c>
      <c r="AY7" s="39">
        <v>241.71</v>
      </c>
      <c r="AZ7" s="39">
        <v>249.08</v>
      </c>
      <c r="BA7" s="39">
        <v>254.05</v>
      </c>
      <c r="BB7" s="39">
        <v>258.22000000000003</v>
      </c>
      <c r="BC7" s="39">
        <v>250.03</v>
      </c>
      <c r="BD7" s="39">
        <v>264.97000000000003</v>
      </c>
      <c r="BE7" s="39">
        <v>725.94</v>
      </c>
      <c r="BF7" s="39">
        <v>710.94</v>
      </c>
      <c r="BG7" s="39">
        <v>687.23</v>
      </c>
      <c r="BH7" s="39">
        <v>683.04</v>
      </c>
      <c r="BI7" s="39">
        <v>676.77</v>
      </c>
      <c r="BJ7" s="39">
        <v>274.14</v>
      </c>
      <c r="BK7" s="39">
        <v>266.66000000000003</v>
      </c>
      <c r="BL7" s="39">
        <v>258.63</v>
      </c>
      <c r="BM7" s="39">
        <v>255.12</v>
      </c>
      <c r="BN7" s="39">
        <v>254.19</v>
      </c>
      <c r="BO7" s="39">
        <v>266.61</v>
      </c>
      <c r="BP7" s="39">
        <v>101.92</v>
      </c>
      <c r="BQ7" s="39">
        <v>100.04</v>
      </c>
      <c r="BR7" s="39">
        <v>104.55</v>
      </c>
      <c r="BS7" s="39">
        <v>102.37</v>
      </c>
      <c r="BT7" s="39">
        <v>100.48</v>
      </c>
      <c r="BU7" s="39">
        <v>108.81</v>
      </c>
      <c r="BV7" s="39">
        <v>110.87</v>
      </c>
      <c r="BW7" s="39">
        <v>110.3</v>
      </c>
      <c r="BX7" s="39">
        <v>109.12</v>
      </c>
      <c r="BY7" s="39">
        <v>107.42</v>
      </c>
      <c r="BZ7" s="39">
        <v>103.24</v>
      </c>
      <c r="CA7" s="39">
        <v>126.99</v>
      </c>
      <c r="CB7" s="39">
        <v>129.29</v>
      </c>
      <c r="CC7" s="39">
        <v>124.12</v>
      </c>
      <c r="CD7" s="39">
        <v>126.45</v>
      </c>
      <c r="CE7" s="39">
        <v>128.55000000000001</v>
      </c>
      <c r="CF7" s="39">
        <v>152.94999999999999</v>
      </c>
      <c r="CG7" s="39">
        <v>150.54</v>
      </c>
      <c r="CH7" s="39">
        <v>151.85</v>
      </c>
      <c r="CI7" s="39">
        <v>153.88</v>
      </c>
      <c r="CJ7" s="39">
        <v>157.19</v>
      </c>
      <c r="CK7" s="39">
        <v>168.38</v>
      </c>
      <c r="CL7" s="39">
        <v>67.89</v>
      </c>
      <c r="CM7" s="39">
        <v>67.83</v>
      </c>
      <c r="CN7" s="39">
        <v>68.790000000000006</v>
      </c>
      <c r="CO7" s="39">
        <v>67.63</v>
      </c>
      <c r="CP7" s="39">
        <v>66.92</v>
      </c>
      <c r="CQ7" s="39">
        <v>63.03</v>
      </c>
      <c r="CR7" s="39">
        <v>63.18</v>
      </c>
      <c r="CS7" s="39">
        <v>63.54</v>
      </c>
      <c r="CT7" s="39">
        <v>63.53</v>
      </c>
      <c r="CU7" s="39">
        <v>63.16</v>
      </c>
      <c r="CV7" s="39">
        <v>60</v>
      </c>
      <c r="CW7" s="39">
        <v>90.4</v>
      </c>
      <c r="CX7" s="39">
        <v>90.72</v>
      </c>
      <c r="CY7" s="39">
        <v>90.31</v>
      </c>
      <c r="CZ7" s="39">
        <v>90.86</v>
      </c>
      <c r="DA7" s="39">
        <v>90.44</v>
      </c>
      <c r="DB7" s="39">
        <v>91.21</v>
      </c>
      <c r="DC7" s="39">
        <v>91.6</v>
      </c>
      <c r="DD7" s="39">
        <v>91.48</v>
      </c>
      <c r="DE7" s="39">
        <v>91.58</v>
      </c>
      <c r="DF7" s="39">
        <v>91.48</v>
      </c>
      <c r="DG7" s="39">
        <v>89.8</v>
      </c>
      <c r="DH7" s="39">
        <v>41</v>
      </c>
      <c r="DI7" s="39">
        <v>42.82</v>
      </c>
      <c r="DJ7" s="39">
        <v>43.86</v>
      </c>
      <c r="DK7" s="39">
        <v>44.96</v>
      </c>
      <c r="DL7" s="39">
        <v>46.5</v>
      </c>
      <c r="DM7" s="39">
        <v>48.41</v>
      </c>
      <c r="DN7" s="39">
        <v>49.1</v>
      </c>
      <c r="DO7" s="39">
        <v>49.66</v>
      </c>
      <c r="DP7" s="39">
        <v>50.41</v>
      </c>
      <c r="DQ7" s="39">
        <v>51.13</v>
      </c>
      <c r="DR7" s="39">
        <v>49.59</v>
      </c>
      <c r="DS7" s="39">
        <v>7.83</v>
      </c>
      <c r="DT7" s="39">
        <v>9.0299999999999994</v>
      </c>
      <c r="DU7" s="39">
        <v>10.26</v>
      </c>
      <c r="DV7" s="39">
        <v>12.52</v>
      </c>
      <c r="DW7" s="39">
        <v>14.24</v>
      </c>
      <c r="DX7" s="39">
        <v>16.16</v>
      </c>
      <c r="DY7" s="39">
        <v>17.420000000000002</v>
      </c>
      <c r="DZ7" s="39">
        <v>18.940000000000001</v>
      </c>
      <c r="EA7" s="39">
        <v>20.36</v>
      </c>
      <c r="EB7" s="39">
        <v>22.41</v>
      </c>
      <c r="EC7" s="39">
        <v>19.440000000000001</v>
      </c>
      <c r="ED7" s="39">
        <v>0.67</v>
      </c>
      <c r="EE7" s="39">
        <v>0.41</v>
      </c>
      <c r="EF7" s="39">
        <v>0.47</v>
      </c>
      <c r="EG7" s="39">
        <v>0.65</v>
      </c>
      <c r="EH7" s="39">
        <v>0.48</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2021-01-19T00:46:04Z</cp:lastPrinted>
  <dcterms:created xsi:type="dcterms:W3CDTF">2020-12-04T02:07:28Z</dcterms:created>
  <dcterms:modified xsi:type="dcterms:W3CDTF">2021-01-19T00:56:49Z</dcterms:modified>
  <cp:category/>
</cp:coreProperties>
</file>