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公共下水道事業会計\◎決算統計\令和元年度\20210119_公営企業会計に係る経営比較分析表の作成について\03回答\下水道（法適用）\"/>
    </mc:Choice>
  </mc:AlternateContent>
  <workbookProtection workbookAlgorithmName="SHA-512" workbookHashValue="gs/fx3CMuerfWikl3ptl2l4NLT8DGwKRL5aomhmVMOGOyG2pOHMO2DqnjLCGrdTE81NcHwYtGpzTCmBClxeM5g==" workbookSaltValue="XTTVhQEgGgM3i0K+seWTL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<sst xmlns="http://schemas.openxmlformats.org/spreadsheetml/2006/main" count="231" uniqueCount="117">
  <si>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</si>
  <si>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</si>
  <si>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</si>
  <si>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</si>
  <si>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</si>
  <si>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</si>
  <si>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</si>
  <si>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</si>
  <si>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</si>
  <si>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</si>
  <si>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</si>
  <si>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</si>
  <si>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</si>
  <si>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</si>
  <si>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</si>
  <si>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</si>
  <si>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</si>
  <si>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</si>
  <si>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</si>
  <si>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</si>
  <si>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</si>
  <si>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</si>
  <si>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</si>
  <si>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</si>
  <si>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</si>
  <si>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</si>
  <si>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</si>
  <si>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</si>
  <si>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</si>
  <si>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</si>
  <si>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</si>
  <si>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</si>
  <si>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</si>
  <si>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</si>
  <si>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</si>
  <si>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</si>
  <si>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</si>
  <si>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</si>
  <si>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</si>
  <si>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</si>
  <si>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</si>
  <si>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</si>
  <si>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</si>
  <si>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</si>
  <si>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</si>
  <si>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</si>
  <si>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</si>
  <si>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</si>
  <si>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</si>
  <si>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</si>
  <si>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</si>
  <si>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</si>
  <si>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</si>
  <si>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</si>
  <si>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</si>
  <si>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</si>
  <si>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</si>
  <si>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</si>
  <si>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</si>
  <si>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</si>
  <si>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</si>
  <si>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</si>
  <si>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</si>
  <si>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</si>
  <si>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</si>
  <si>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</si>
  <si>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</si>
  <si>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</si>
  <si>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</si>
  <si>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</si>
  <si>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</si>
  <si>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</si>
  <si>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</si>
  <si>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</si>
  <si>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</si>
  <si>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</si>
  <si>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</si>
  <si>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</si>
  <si>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</si>
  <si>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</si>
  <si>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</si>
  <si>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</si>
  <si>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</si>
  <si>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</si>
  <si>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</si>
  <si>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</si>
  <si>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</si>
  <si>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</si>
  <si>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</si>
  <si>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</si>
  <si>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</si>
  <si>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</si>
  <si>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</si>
  <si>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</si>
  <si>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</si>
  <si>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</si>
  <si>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</si>
  <si>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</si>
  <si>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</si>
  <si>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</si>
  <si>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</si>
  <si>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</si>
  <si>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</si>
  <si>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</si>
  <si>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</si>
  <si>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</si>
  <si>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</si>
  <si>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</si>
  <si>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</si>
  <si>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</si>
  <si>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</si>
  <si>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</si>
  <si>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</si>
  <si>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</si>
  <si>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・有形固定資産減価償却率は、有形固定資産減価償却累計額に増加により、年々高くなっています。
・管渠老朽化率は、現在、法定耐用年数を経過する管渠はありませんが、数年後から増加していくことが予測されます。</t>
    <phoneticPr fontId="4"/>
  </si>
  <si>
    <t>・短期的な支払い能力を示す流動比率の数値が低い状況にありますが、企業債の償還が進むことで今後改善が見込まれ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</si>
  <si>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の償還が影響しているためであり、今後、償還が進むにつれて改善していくものと見込んでいます。
・企業債残高対事業規模比率は、類似団体と比べ高い値となっていますが、企業債の償還を着実に進めていることから、引き続き減少していくものと見込んでいます。
・経費回収率が100％前後で推移していることや、上記のように、企業債の償還額が大きいため流動比率が低い水準にあることから、引き続き資金残高の動きに注意しながら事業を実施していく必要があります。
・施設利用率は、晴天時平均処理水量が減少しましたが、前年とほぼ同程度で推移しています。
・水洗化率は、下水道未接続世帯への啓発活動を継続して取り組み普及促進を図っていることから、接続世帯数の増加とともに年々高くなっています。
※経費回収率については、令和元年度に実施した富山市における浄化センターの官民連携の在り方について検討した業務委託等の財源の国庫補助金及び消化ガス売却収入を充当しているため100％を下回っていますが、当該分を除けば汚水処理に要する費用は使用料収入で賄われているため経費回収率は100％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</si>
</sst>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c:v>
                </c:pt>
                <c:pt idx="1">
                  <c:v>0.12</c:v>
                </c:pt>
                <c:pt idx="2">
                  <c:v>0.12</c:v>
                </c:pt>
                <c:pt idx="3" formatCode="#,##0.00;&quot;△&quot;#,##0.00">
                  <c:v>0</c:v>
                </c:pt>
                <c:pt idx="4">
                  <c:v>0.11</c:v>
                </c:pt>
              </c:numCache>
            </c:numRef>
          </c:val>
          <c:extLst xmlns:c16r2="http://schemas.microsoft.com/office/drawing/2015/06/chart">
            <c:ext xmlns:c16="http://schemas.microsoft.com/office/drawing/2014/chart" uri="{C3380CC4-5D6E-409C-BE32-E72D297353CC}">
              <c16:uniqueId val="{00000000-2685-4700-A7F0-914641911681}"/>
            </c:ext>
          </c:extLst>
        </c:ser>
        <c:dLbls>
          <c:showLegendKey val="0"/>
          <c:showVal val="0"/>
          <c:showCatName val="0"/>
          <c:showSerName val="0"/>
          <c:showPercent val="0"/>
          <c:showBubbleSize val="0"/>
        </c:dLbls>
        <c:gapWidth val="150"/>
        <c:axId val="41159840"/>
        <c:axId val="4116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2685-4700-A7F0-914641911681}"/>
            </c:ext>
          </c:extLst>
        </c:ser>
        <c:dLbls>
          <c:showLegendKey val="0"/>
          <c:showVal val="0"/>
          <c:showCatName val="0"/>
          <c:showSerName val="0"/>
          <c:showPercent val="0"/>
          <c:showBubbleSize val="0"/>
        </c:dLbls>
        <c:marker val="1"/>
        <c:smooth val="0"/>
        <c:axId val="41159840"/>
        <c:axId val="41160624"/>
      </c:lineChart>
      <c:dateAx>
        <c:axId val="41159840"/>
        <c:scaling>
          <c:orientation val="minMax"/>
        </c:scaling>
        <c:delete val="1"/>
        <c:axPos val="b"/>
        <c:numFmt formatCode="&quot;H&quot;yy" sourceLinked="1"/>
        <c:majorTickMark val="none"/>
        <c:minorTickMark val="none"/>
        <c:tickLblPos val="none"/>
        <c:crossAx val="41160624"/>
        <c:crosses val="autoZero"/>
        <c:auto val="1"/>
        <c:lblOffset val="100"/>
        <c:baseTimeUnit val="years"/>
      </c:dateAx>
      <c:valAx>
        <c:axId val="411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13.25</c:v>
                </c:pt>
                <c:pt idx="1">
                  <c:v>13.09</c:v>
                </c:pt>
                <c:pt idx="2">
                  <c:v>60.92</c:v>
                </c:pt>
                <c:pt idx="3">
                  <c:v>61.81</c:v>
                </c:pt>
                <c:pt idx="4">
                  <c:v>61.58</c:v>
                </c:pt>
              </c:numCache>
            </c:numRef>
          </c:val>
          <c:extLst xmlns:c16r2="http://schemas.microsoft.com/office/drawing/2015/06/chart">
            <c:ext xmlns:c16="http://schemas.microsoft.com/office/drawing/2014/chart" uri="{C3380CC4-5D6E-409C-BE32-E72D297353CC}">
              <c16:uniqueId val="{00000000-667F-4115-B972-C5184C8CC116}"/>
            </c:ext>
          </c:extLst>
        </c:ser>
        <c:dLbls>
          <c:showLegendKey val="0"/>
          <c:showVal val="0"/>
          <c:showCatName val="0"/>
          <c:showSerName val="0"/>
          <c:showPercent val="0"/>
          <c:showBubbleSize val="0"/>
        </c:dLbls>
        <c:gapWidth val="150"/>
        <c:axId val="238096248"/>
        <c:axId val="23809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667F-4115-B972-C5184C8CC116}"/>
            </c:ext>
          </c:extLst>
        </c:ser>
        <c:dLbls>
          <c:showLegendKey val="0"/>
          <c:showVal val="0"/>
          <c:showCatName val="0"/>
          <c:showSerName val="0"/>
          <c:showPercent val="0"/>
          <c:showBubbleSize val="0"/>
        </c:dLbls>
        <c:marker val="1"/>
        <c:smooth val="0"/>
        <c:axId val="238096248"/>
        <c:axId val="238097032"/>
      </c:lineChart>
      <c:dateAx>
        <c:axId val="238096248"/>
        <c:scaling>
          <c:orientation val="minMax"/>
        </c:scaling>
        <c:delete val="1"/>
        <c:axPos val="b"/>
        <c:numFmt formatCode="&quot;H&quot;yy" sourceLinked="1"/>
        <c:majorTickMark val="none"/>
        <c:minorTickMark val="none"/>
        <c:tickLblPos val="none"/>
        <c:crossAx val="238097032"/>
        <c:crosses val="autoZero"/>
        <c:auto val="1"/>
        <c:lblOffset val="100"/>
        <c:baseTimeUnit val="years"/>
      </c:dateAx>
      <c:valAx>
        <c:axId val="23809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88.42</c:v>
                </c:pt>
                <c:pt idx="1">
                  <c:v>89.42</c:v>
                </c:pt>
                <c:pt idx="2">
                  <c:v>90.1</c:v>
                </c:pt>
                <c:pt idx="3">
                  <c:v>90.84</c:v>
                </c:pt>
                <c:pt idx="4">
                  <c:v>91.36</c:v>
                </c:pt>
              </c:numCache>
            </c:numRef>
          </c:val>
          <c:extLst xmlns:c16r2="http://schemas.microsoft.com/office/drawing/2015/06/chart">
            <c:ext xmlns:c16="http://schemas.microsoft.com/office/drawing/2014/chart" uri="{C3380CC4-5D6E-409C-BE32-E72D297353CC}">
              <c16:uniqueId val="{00000000-408A-40CE-A0F0-F5FF093C4F38}"/>
            </c:ext>
          </c:extLst>
        </c:ser>
        <c:dLbls>
          <c:showLegendKey val="0"/>
          <c:showVal val="0"/>
          <c:showCatName val="0"/>
          <c:showSerName val="0"/>
          <c:showPercent val="0"/>
          <c:showBubbleSize val="0"/>
        </c:dLbls>
        <c:gapWidth val="150"/>
        <c:axId val="238268768"/>
        <c:axId val="23826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408A-40CE-A0F0-F5FF093C4F38}"/>
            </c:ext>
          </c:extLst>
        </c:ser>
        <c:dLbls>
          <c:showLegendKey val="0"/>
          <c:showVal val="0"/>
          <c:showCatName val="0"/>
          <c:showSerName val="0"/>
          <c:showPercent val="0"/>
          <c:showBubbleSize val="0"/>
        </c:dLbls>
        <c:marker val="1"/>
        <c:smooth val="0"/>
        <c:axId val="238268768"/>
        <c:axId val="238269160"/>
      </c:lineChart>
      <c:dateAx>
        <c:axId val="238268768"/>
        <c:scaling>
          <c:orientation val="minMax"/>
        </c:scaling>
        <c:delete val="1"/>
        <c:axPos val="b"/>
        <c:numFmt formatCode="&quot;H&quot;yy" sourceLinked="1"/>
        <c:majorTickMark val="none"/>
        <c:minorTickMark val="none"/>
        <c:tickLblPos val="none"/>
        <c:crossAx val="238269160"/>
        <c:crosses val="autoZero"/>
        <c:auto val="1"/>
        <c:lblOffset val="100"/>
        <c:baseTimeUnit val="years"/>
      </c:dateAx>
      <c:valAx>
        <c:axId val="2382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104.3</c:v>
                </c:pt>
                <c:pt idx="1">
                  <c:v>108.01</c:v>
                </c:pt>
                <c:pt idx="2">
                  <c:v>109.75</c:v>
                </c:pt>
                <c:pt idx="3">
                  <c:v>109.05</c:v>
                </c:pt>
                <c:pt idx="4">
                  <c:v>109.74</c:v>
                </c:pt>
              </c:numCache>
            </c:numRef>
          </c:val>
          <c:extLst xmlns:c16r2="http://schemas.microsoft.com/office/drawing/2015/06/chart">
            <c:ext xmlns:c16="http://schemas.microsoft.com/office/drawing/2014/chart" uri="{C3380CC4-5D6E-409C-BE32-E72D297353CC}">
              <c16:uniqueId val="{00000000-4E8E-482F-BE8F-6E3B613CEA5C}"/>
            </c:ext>
          </c:extLst>
        </c:ser>
        <c:dLbls>
          <c:showLegendKey val="0"/>
          <c:showVal val="0"/>
          <c:showCatName val="0"/>
          <c:showSerName val="0"/>
          <c:showPercent val="0"/>
          <c:showBubbleSize val="0"/>
        </c:dLbls>
        <c:gapWidth val="150"/>
        <c:axId val="238271904"/>
        <c:axId val="23826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xmlns:c16r2="http://schemas.microsoft.com/office/drawing/2015/06/chart">
            <c:ext xmlns:c16="http://schemas.microsoft.com/office/drawing/2014/chart" uri="{C3380CC4-5D6E-409C-BE32-E72D297353CC}">
              <c16:uniqueId val="{00000001-4E8E-482F-BE8F-6E3B613CEA5C}"/>
            </c:ext>
          </c:extLst>
        </c:ser>
        <c:dLbls>
          <c:showLegendKey val="0"/>
          <c:showVal val="0"/>
          <c:showCatName val="0"/>
          <c:showSerName val="0"/>
          <c:showPercent val="0"/>
          <c:showBubbleSize val="0"/>
        </c:dLbls>
        <c:marker val="1"/>
        <c:smooth val="0"/>
        <c:axId val="238271904"/>
        <c:axId val="238267592"/>
      </c:lineChart>
      <c:dateAx>
        <c:axId val="238271904"/>
        <c:scaling>
          <c:orientation val="minMax"/>
        </c:scaling>
        <c:delete val="1"/>
        <c:axPos val="b"/>
        <c:numFmt formatCode="&quot;H&quot;yy" sourceLinked="1"/>
        <c:majorTickMark val="none"/>
        <c:minorTickMark val="none"/>
        <c:tickLblPos val="none"/>
        <c:crossAx val="238267592"/>
        <c:crosses val="autoZero"/>
        <c:auto val="1"/>
        <c:lblOffset val="100"/>
        <c:baseTimeUnit val="years"/>
      </c:dateAx>
      <c:valAx>
        <c:axId val="23826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23.94</c:v>
                </c:pt>
                <c:pt idx="1">
                  <c:v>25.64</c:v>
                </c:pt>
                <c:pt idx="2">
                  <c:v>27.39</c:v>
                </c:pt>
                <c:pt idx="3">
                  <c:v>29.18</c:v>
                </c:pt>
                <c:pt idx="4">
                  <c:v>30.96</c:v>
                </c:pt>
              </c:numCache>
            </c:numRef>
          </c:val>
          <c:extLst xmlns:c16r2="http://schemas.microsoft.com/office/drawing/2015/06/chart">
            <c:ext xmlns:c16="http://schemas.microsoft.com/office/drawing/2014/chart" uri="{C3380CC4-5D6E-409C-BE32-E72D297353CC}">
              <c16:uniqueId val="{00000000-C37F-4B36-B97C-CE8D134CD1C5}"/>
            </c:ext>
          </c:extLst>
        </c:ser>
        <c:dLbls>
          <c:showLegendKey val="0"/>
          <c:showVal val="0"/>
          <c:showCatName val="0"/>
          <c:showSerName val="0"/>
          <c:showPercent val="0"/>
          <c:showBubbleSize val="0"/>
        </c:dLbls>
        <c:gapWidth val="150"/>
        <c:axId val="238269552"/>
        <c:axId val="23826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xmlns:c16r2="http://schemas.microsoft.com/office/drawing/2015/06/chart">
            <c:ext xmlns:c16="http://schemas.microsoft.com/office/drawing/2014/chart" uri="{C3380CC4-5D6E-409C-BE32-E72D297353CC}">
              <c16:uniqueId val="{00000001-C37F-4B36-B97C-CE8D134CD1C5}"/>
            </c:ext>
          </c:extLst>
        </c:ser>
        <c:dLbls>
          <c:showLegendKey val="0"/>
          <c:showVal val="0"/>
          <c:showCatName val="0"/>
          <c:showSerName val="0"/>
          <c:showPercent val="0"/>
          <c:showBubbleSize val="0"/>
        </c:dLbls>
        <c:marker val="1"/>
        <c:smooth val="0"/>
        <c:axId val="238269552"/>
        <c:axId val="238266808"/>
      </c:lineChart>
      <c:dateAx>
        <c:axId val="238269552"/>
        <c:scaling>
          <c:orientation val="minMax"/>
        </c:scaling>
        <c:delete val="1"/>
        <c:axPos val="b"/>
        <c:numFmt formatCode="&quot;H&quot;yy" sourceLinked="1"/>
        <c:majorTickMark val="none"/>
        <c:minorTickMark val="none"/>
        <c:tickLblPos val="none"/>
        <c:crossAx val="238266808"/>
        <c:crosses val="autoZero"/>
        <c:auto val="1"/>
        <c:lblOffset val="100"/>
        <c:baseTimeUnit val="years"/>
      </c:dateAx>
      <c:valAx>
        <c:axId val="23826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51-4E5B-848E-3C3B3024B16C}"/>
            </c:ext>
          </c:extLst>
        </c:ser>
        <c:dLbls>
          <c:showLegendKey val="0"/>
          <c:showVal val="0"/>
          <c:showCatName val="0"/>
          <c:showSerName val="0"/>
          <c:showPercent val="0"/>
          <c:showBubbleSize val="0"/>
        </c:dLbls>
        <c:gapWidth val="150"/>
        <c:axId val="238264848"/>
        <c:axId val="238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B51-4E5B-848E-3C3B3024B16C}"/>
            </c:ext>
          </c:extLst>
        </c:ser>
        <c:dLbls>
          <c:showLegendKey val="0"/>
          <c:showVal val="0"/>
          <c:showCatName val="0"/>
          <c:showSerName val="0"/>
          <c:showPercent val="0"/>
          <c:showBubbleSize val="0"/>
        </c:dLbls>
        <c:marker val="1"/>
        <c:smooth val="0"/>
        <c:axId val="238264848"/>
        <c:axId val="238270336"/>
      </c:lineChart>
      <c:dateAx>
        <c:axId val="238264848"/>
        <c:scaling>
          <c:orientation val="minMax"/>
        </c:scaling>
        <c:delete val="1"/>
        <c:axPos val="b"/>
        <c:numFmt formatCode="&quot;H&quot;yy" sourceLinked="1"/>
        <c:majorTickMark val="none"/>
        <c:minorTickMark val="none"/>
        <c:tickLblPos val="none"/>
        <c:crossAx val="238270336"/>
        <c:crosses val="autoZero"/>
        <c:auto val="1"/>
        <c:lblOffset val="100"/>
        <c:baseTimeUnit val="years"/>
      </c:dateAx>
      <c:valAx>
        <c:axId val="238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B0-4CED-BBA9-23C0530008A1}"/>
            </c:ext>
          </c:extLst>
        </c:ser>
        <c:dLbls>
          <c:showLegendKey val="0"/>
          <c:showVal val="0"/>
          <c:showCatName val="0"/>
          <c:showSerName val="0"/>
          <c:showPercent val="0"/>
          <c:showBubbleSize val="0"/>
        </c:dLbls>
        <c:gapWidth val="150"/>
        <c:axId val="238266416"/>
        <c:axId val="2382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xmlns:c16r2="http://schemas.microsoft.com/office/drawing/2015/06/chart">
            <c:ext xmlns:c16="http://schemas.microsoft.com/office/drawing/2014/chart" uri="{C3380CC4-5D6E-409C-BE32-E72D297353CC}">
              <c16:uniqueId val="{00000001-83B0-4CED-BBA9-23C0530008A1}"/>
            </c:ext>
          </c:extLst>
        </c:ser>
        <c:dLbls>
          <c:showLegendKey val="0"/>
          <c:showVal val="0"/>
          <c:showCatName val="0"/>
          <c:showSerName val="0"/>
          <c:showPercent val="0"/>
          <c:showBubbleSize val="0"/>
        </c:dLbls>
        <c:marker val="1"/>
        <c:smooth val="0"/>
        <c:axId val="238266416"/>
        <c:axId val="238267200"/>
      </c:lineChart>
      <c:dateAx>
        <c:axId val="238266416"/>
        <c:scaling>
          <c:orientation val="minMax"/>
        </c:scaling>
        <c:delete val="1"/>
        <c:axPos val="b"/>
        <c:numFmt formatCode="&quot;H&quot;yy" sourceLinked="1"/>
        <c:majorTickMark val="none"/>
        <c:minorTickMark val="none"/>
        <c:tickLblPos val="none"/>
        <c:crossAx val="238267200"/>
        <c:crosses val="autoZero"/>
        <c:auto val="1"/>
        <c:lblOffset val="100"/>
        <c:baseTimeUnit val="years"/>
      </c:dateAx>
      <c:valAx>
        <c:axId val="238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29.24</c:v>
                </c:pt>
                <c:pt idx="1">
                  <c:v>26.23</c:v>
                </c:pt>
                <c:pt idx="2">
                  <c:v>22.45</c:v>
                </c:pt>
                <c:pt idx="3">
                  <c:v>25.92</c:v>
                </c:pt>
                <c:pt idx="4">
                  <c:v>27.85</c:v>
                </c:pt>
              </c:numCache>
            </c:numRef>
          </c:val>
          <c:extLst xmlns:c16r2="http://schemas.microsoft.com/office/drawing/2015/06/chart">
            <c:ext xmlns:c16="http://schemas.microsoft.com/office/drawing/2014/chart" uri="{C3380CC4-5D6E-409C-BE32-E72D297353CC}">
              <c16:uniqueId val="{00000000-D941-4EB0-94BF-3CEA5378F212}"/>
            </c:ext>
          </c:extLst>
        </c:ser>
        <c:dLbls>
          <c:showLegendKey val="0"/>
          <c:showVal val="0"/>
          <c:showCatName val="0"/>
          <c:showSerName val="0"/>
          <c:showPercent val="0"/>
          <c:showBubbleSize val="0"/>
        </c:dLbls>
        <c:gapWidth val="150"/>
        <c:axId val="238094288"/>
        <c:axId val="2380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xmlns:c16r2="http://schemas.microsoft.com/office/drawing/2015/06/chart">
            <c:ext xmlns:c16="http://schemas.microsoft.com/office/drawing/2014/chart" uri="{C3380CC4-5D6E-409C-BE32-E72D297353CC}">
              <c16:uniqueId val="{00000001-D941-4EB0-94BF-3CEA5378F212}"/>
            </c:ext>
          </c:extLst>
        </c:ser>
        <c:dLbls>
          <c:showLegendKey val="0"/>
          <c:showVal val="0"/>
          <c:showCatName val="0"/>
          <c:showSerName val="0"/>
          <c:showPercent val="0"/>
          <c:showBubbleSize val="0"/>
        </c:dLbls>
        <c:marker val="1"/>
        <c:smooth val="0"/>
        <c:axId val="238094288"/>
        <c:axId val="238093504"/>
      </c:lineChart>
      <c:dateAx>
        <c:axId val="238094288"/>
        <c:scaling>
          <c:orientation val="minMax"/>
        </c:scaling>
        <c:delete val="1"/>
        <c:axPos val="b"/>
        <c:numFmt formatCode="&quot;H&quot;yy" sourceLinked="1"/>
        <c:majorTickMark val="none"/>
        <c:minorTickMark val="none"/>
        <c:tickLblPos val="none"/>
        <c:crossAx val="238093504"/>
        <c:crosses val="autoZero"/>
        <c:auto val="1"/>
        <c:lblOffset val="100"/>
        <c:baseTimeUnit val="years"/>
      </c:dateAx>
      <c:valAx>
        <c:axId val="2380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1762.89</c:v>
                </c:pt>
                <c:pt idx="1">
                  <c:v>1677.05</c:v>
                </c:pt>
                <c:pt idx="2">
                  <c:v>1565.04</c:v>
                </c:pt>
                <c:pt idx="3">
                  <c:v>1477.38</c:v>
                </c:pt>
                <c:pt idx="4">
                  <c:v>1302.58</c:v>
                </c:pt>
              </c:numCache>
            </c:numRef>
          </c:val>
          <c:extLst xmlns:c16r2="http://schemas.microsoft.com/office/drawing/2015/06/chart">
            <c:ext xmlns:c16="http://schemas.microsoft.com/office/drawing/2014/chart" uri="{C3380CC4-5D6E-409C-BE32-E72D297353CC}">
              <c16:uniqueId val="{00000000-4ECB-4D02-8D01-C2C0DB5C9D59}"/>
            </c:ext>
          </c:extLst>
        </c:ser>
        <c:dLbls>
          <c:showLegendKey val="0"/>
          <c:showVal val="0"/>
          <c:showCatName val="0"/>
          <c:showSerName val="0"/>
          <c:showPercent val="0"/>
          <c:showBubbleSize val="0"/>
        </c:dLbls>
        <c:gapWidth val="150"/>
        <c:axId val="238092328"/>
        <c:axId val="2380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4ECB-4D02-8D01-C2C0DB5C9D59}"/>
            </c:ext>
          </c:extLst>
        </c:ser>
        <c:dLbls>
          <c:showLegendKey val="0"/>
          <c:showVal val="0"/>
          <c:showCatName val="0"/>
          <c:showSerName val="0"/>
          <c:showPercent val="0"/>
          <c:showBubbleSize val="0"/>
        </c:dLbls>
        <c:marker val="1"/>
        <c:smooth val="0"/>
        <c:axId val="238092328"/>
        <c:axId val="238089584"/>
      </c:lineChart>
      <c:dateAx>
        <c:axId val="238092328"/>
        <c:scaling>
          <c:orientation val="minMax"/>
        </c:scaling>
        <c:delete val="1"/>
        <c:axPos val="b"/>
        <c:numFmt formatCode="&quot;H&quot;yy" sourceLinked="1"/>
        <c:majorTickMark val="none"/>
        <c:minorTickMark val="none"/>
        <c:tickLblPos val="none"/>
        <c:crossAx val="238089584"/>
        <c:crosses val="autoZero"/>
        <c:auto val="1"/>
        <c:lblOffset val="100"/>
        <c:baseTimeUnit val="years"/>
      </c:dateAx>
      <c:valAx>
        <c:axId val="2380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94.05</c:v>
                </c:pt>
                <c:pt idx="1">
                  <c:v>100.48</c:v>
                </c:pt>
                <c:pt idx="2">
                  <c:v>100</c:v>
                </c:pt>
                <c:pt idx="3">
                  <c:v>99.83</c:v>
                </c:pt>
                <c:pt idx="4">
                  <c:v>99.37</c:v>
                </c:pt>
              </c:numCache>
            </c:numRef>
          </c:val>
          <c:extLst xmlns:c16r2="http://schemas.microsoft.com/office/drawing/2015/06/chart">
            <c:ext xmlns:c16="http://schemas.microsoft.com/office/drawing/2014/chart" uri="{C3380CC4-5D6E-409C-BE32-E72D297353CC}">
              <c16:uniqueId val="{00000000-AD2E-4A8C-BDA3-8BCB030D660D}"/>
            </c:ext>
          </c:extLst>
        </c:ser>
        <c:dLbls>
          <c:showLegendKey val="0"/>
          <c:showVal val="0"/>
          <c:showCatName val="0"/>
          <c:showSerName val="0"/>
          <c:showPercent val="0"/>
          <c:showBubbleSize val="0"/>
        </c:dLbls>
        <c:gapWidth val="150"/>
        <c:axId val="238089976"/>
        <c:axId val="2380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AD2E-4A8C-BDA3-8BCB030D660D}"/>
            </c:ext>
          </c:extLst>
        </c:ser>
        <c:dLbls>
          <c:showLegendKey val="0"/>
          <c:showVal val="0"/>
          <c:showCatName val="0"/>
          <c:showSerName val="0"/>
          <c:showPercent val="0"/>
          <c:showBubbleSize val="0"/>
        </c:dLbls>
        <c:marker val="1"/>
        <c:smooth val="0"/>
        <c:axId val="238089976"/>
        <c:axId val="238092720"/>
      </c:lineChart>
      <c:dateAx>
        <c:axId val="238089976"/>
        <c:scaling>
          <c:orientation val="minMax"/>
        </c:scaling>
        <c:delete val="1"/>
        <c:axPos val="b"/>
        <c:numFmt formatCode="&quot;H&quot;yy" sourceLinked="1"/>
        <c:majorTickMark val="none"/>
        <c:minorTickMark val="none"/>
        <c:tickLblPos val="none"/>
        <c:crossAx val="238092720"/>
        <c:crosses val="autoZero"/>
        <c:auto val="1"/>
        <c:lblOffset val="100"/>
        <c:baseTimeUnit val="years"/>
      </c:dateAx>
      <c:valAx>
        <c:axId val="2380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8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193.27</c:v>
                </c:pt>
                <c:pt idx="1">
                  <c:v>180.8</c:v>
                </c:pt>
                <c:pt idx="2">
                  <c:v>183.44</c:v>
                </c:pt>
                <c:pt idx="3">
                  <c:v>183.1</c:v>
                </c:pt>
                <c:pt idx="4">
                  <c:v>183.34</c:v>
                </c:pt>
              </c:numCache>
            </c:numRef>
          </c:val>
          <c:extLst xmlns:c16r2="http://schemas.microsoft.com/office/drawing/2015/06/chart">
            <c:ext xmlns:c16="http://schemas.microsoft.com/office/drawing/2014/chart" uri="{C3380CC4-5D6E-409C-BE32-E72D297353CC}">
              <c16:uniqueId val="{00000000-3367-481C-A716-D5350AD358B8}"/>
            </c:ext>
          </c:extLst>
        </c:ser>
        <c:dLbls>
          <c:showLegendKey val="0"/>
          <c:showVal val="0"/>
          <c:showCatName val="0"/>
          <c:showSerName val="0"/>
          <c:showPercent val="0"/>
          <c:showBubbleSize val="0"/>
        </c:dLbls>
        <c:gapWidth val="150"/>
        <c:axId val="238094680"/>
        <c:axId val="23809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3367-481C-A716-D5350AD358B8}"/>
            </c:ext>
          </c:extLst>
        </c:ser>
        <c:dLbls>
          <c:showLegendKey val="0"/>
          <c:showVal val="0"/>
          <c:showCatName val="0"/>
          <c:showSerName val="0"/>
          <c:showPercent val="0"/>
          <c:showBubbleSize val="0"/>
        </c:dLbls>
        <c:marker val="1"/>
        <c:smooth val="0"/>
        <c:axId val="238094680"/>
        <c:axId val="238093112"/>
      </c:lineChart>
      <c:dateAx>
        <c:axId val="238094680"/>
        <c:scaling>
          <c:orientation val="minMax"/>
        </c:scaling>
        <c:delete val="1"/>
        <c:axPos val="b"/>
        <c:numFmt formatCode="&quot;H&quot;yy" sourceLinked="1"/>
        <c:majorTickMark val="none"/>
        <c:minorTickMark val="none"/>
        <c:tickLblPos val="none"/>
        <c:crossAx val="238093112"/>
        <c:crosses val="autoZero"/>
        <c:auto val="1"/>
        <c:lblOffset val="100"/>
        <c:baseTimeUnit val="years"/>
      </c:dateAx>
      <c:valAx>
        <c:axId val="23809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富山県　富山市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415765</v>
      </c>
      <c r="AM8" s="51"/>
      <c r="AN8" s="51"/>
      <c r="AO8" s="51"/>
      <c r="AP8" s="51"/>
      <c r="AQ8" s="51"/>
      <c r="AR8" s="51"/>
      <c r="AS8" s="51"/>
      <c r="AT8" s="46">
        <f>データ!T6</f>
        <v>1241.77</v>
      </c>
      <c r="AU8" s="46"/>
      <c r="AV8" s="46"/>
      <c r="AW8" s="46"/>
      <c r="AX8" s="46"/>
      <c r="AY8" s="46"/>
      <c r="AZ8" s="46"/>
      <c r="BA8" s="46"/>
      <c r="BB8" s="46">
        <f>データ!U6</f>
        <v>334.82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44.41</v>
      </c>
      <c r="J10" s="46"/>
      <c r="K10" s="46"/>
      <c r="L10" s="46"/>
      <c r="M10" s="46"/>
      <c r="N10" s="46"/>
      <c r="O10" s="46"/>
      <c r="P10" s="46">
        <f>データ!P6</f>
        <v>18.600000000000001</v>
      </c>
      <c r="Q10" s="46"/>
      <c r="R10" s="46"/>
      <c r="S10" s="46"/>
      <c r="T10" s="46"/>
      <c r="U10" s="46"/>
      <c r="V10" s="46"/>
      <c r="W10" s="46">
        <f>データ!Q6</f>
        <v>84.9</v>
      </c>
      <c r="X10" s="46"/>
      <c r="Y10" s="46"/>
      <c r="Z10" s="46"/>
      <c r="AA10" s="46"/>
      <c r="AB10" s="46"/>
      <c r="AC10" s="46"/>
      <c r="AD10" s="51">
        <f>データ!R6</f>
        <v>3080</v>
      </c>
      <c r="AE10" s="51"/>
      <c r="AF10" s="51"/>
      <c r="AG10" s="51"/>
      <c r="AH10" s="51"/>
      <c r="AI10" s="51"/>
      <c r="AJ10" s="51"/>
      <c r="AK10" s="2"/>
      <c r="AL10" s="51">
        <f>データ!V6</f>
        <v>77135</v>
      </c>
      <c r="AM10" s="51"/>
      <c r="AN10" s="51"/>
      <c r="AO10" s="51"/>
      <c r="AP10" s="51"/>
      <c r="AQ10" s="51"/>
      <c r="AR10" s="51"/>
      <c r="AS10" s="51"/>
      <c r="AT10" s="46">
        <f>データ!W6</f>
        <v>24.74</v>
      </c>
      <c r="AU10" s="46"/>
      <c r="AV10" s="46"/>
      <c r="AW10" s="46"/>
      <c r="AX10" s="46"/>
      <c r="AY10" s="46"/>
      <c r="AZ10" s="46"/>
      <c r="BA10" s="46"/>
      <c r="BB10" s="46">
        <f>データ!X6</f>
        <v>3117.83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3iW7Qx3rlgdCQcMCaBHE2GAE6W1F8K+EUTyPHRtF54J6k9W7osVzhYTBTQ2rhvPfZZazitivNpVwQ+55363wg==" saltValue="wtBTPm25+heEnpwiFun+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162019</v>
      </c>
      <c r="D6" s="33">
        <f t="shared" si="3"/>
        <v>46</v>
      </c>
      <c r="E6" s="33">
        <f t="shared" si="3"/>
        <v>17</v>
      </c>
      <c r="F6" s="33">
        <f t="shared" si="3"/>
        <v>4</v>
      </c>
      <c r="G6" s="33">
        <f t="shared" si="3"/>
        <v>0</v>
      </c>
      <c r="H6" s="33" t="str">
        <f t="shared" si="3"/>
        <v>富山県　富山市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44.41</v>
      </c>
      <c r="P6" s="34">
        <f t="shared" si="3"/>
        <v>18.600000000000001</v>
      </c>
      <c r="Q6" s="34">
        <f t="shared" si="3"/>
        <v>84.9</v>
      </c>
      <c r="R6" s="34">
        <f t="shared" si="3"/>
        <v>3080</v>
      </c>
      <c r="S6" s="34">
        <f t="shared" si="3"/>
        <v>415765</v>
      </c>
      <c r="T6" s="34">
        <f t="shared" si="3"/>
        <v>1241.77</v>
      </c>
      <c r="U6" s="34">
        <f t="shared" si="3"/>
        <v>334.82</v>
      </c>
      <c r="V6" s="34">
        <f t="shared" si="3"/>
        <v>77135</v>
      </c>
      <c r="W6" s="34">
        <f t="shared" si="3"/>
        <v>24.74</v>
      </c>
      <c r="X6" s="34">
        <f t="shared" si="3"/>
        <v>3117.83</v>
      </c>
      <c r="Y6" s="35">
        <f>IF(Y7="",NA(),Y7)</f>
        <v>104.3</v>
      </c>
      <c r="Z6" s="35">
        <f t="shared" ref="Z6:AH6" si="4">IF(Z7="",NA(),Z7)</f>
        <v>108.01</v>
      </c>
      <c r="AA6" s="35">
        <f t="shared" si="4"/>
        <v>109.75</v>
      </c>
      <c r="AB6" s="35">
        <f t="shared" si="4"/>
        <v>109.05</v>
      </c>
      <c r="AC6" s="35">
        <f t="shared" si="4"/>
        <v>109.74</v>
      </c>
      <c r="AD6" s="35">
        <f t="shared" si="4"/>
        <v>99.07</v>
      </c>
      <c r="AE6" s="35">
        <f t="shared" si="4"/>
        <v>101.17</v>
      </c>
      <c r="AF6" s="35">
        <f t="shared" si="4"/>
        <v>103.61</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29.24</v>
      </c>
      <c r="AV6" s="35">
        <f t="shared" ref="AV6:BD6" si="6">IF(AV7="",NA(),AV7)</f>
        <v>26.23</v>
      </c>
      <c r="AW6" s="35">
        <f t="shared" si="6"/>
        <v>22.45</v>
      </c>
      <c r="AX6" s="35">
        <f t="shared" si="6"/>
        <v>25.92</v>
      </c>
      <c r="AY6" s="35">
        <f t="shared" si="6"/>
        <v>27.85</v>
      </c>
      <c r="AZ6" s="35">
        <f t="shared" si="6"/>
        <v>88.18</v>
      </c>
      <c r="BA6" s="35">
        <f t="shared" si="6"/>
        <v>70.42</v>
      </c>
      <c r="BB6" s="35">
        <f t="shared" si="6"/>
        <v>70.92</v>
      </c>
      <c r="BC6" s="35">
        <f t="shared" si="6"/>
        <v>60.67</v>
      </c>
      <c r="BD6" s="35">
        <f t="shared" si="6"/>
        <v>53.44</v>
      </c>
      <c r="BE6" s="34" t="str">
        <f>IF(BE7="","",IF(BE7="-","【-】","【"&amp;SUBSTITUTE(TEXT(BE7,"#,##0.00"),"-","△")&amp;"】"))</f>
        <v>【49.61】</v>
      </c>
      <c r="BF6" s="35">
        <f>IF(BF7="",NA(),BF7)</f>
        <v>1762.89</v>
      </c>
      <c r="BG6" s="35">
        <f t="shared" ref="BG6:BO6" si="7">IF(BG7="",NA(),BG7)</f>
        <v>1677.05</v>
      </c>
      <c r="BH6" s="35">
        <f t="shared" si="7"/>
        <v>1565.04</v>
      </c>
      <c r="BI6" s="35">
        <f t="shared" si="7"/>
        <v>1477.38</v>
      </c>
      <c r="BJ6" s="35">
        <f t="shared" si="7"/>
        <v>1302.58</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94.05</v>
      </c>
      <c r="BR6" s="35">
        <f t="shared" ref="BR6:BZ6" si="8">IF(BR7="",NA(),BR7)</f>
        <v>100.48</v>
      </c>
      <c r="BS6" s="35">
        <f t="shared" si="8"/>
        <v>100</v>
      </c>
      <c r="BT6" s="35">
        <f t="shared" si="8"/>
        <v>99.83</v>
      </c>
      <c r="BU6" s="35">
        <f t="shared" si="8"/>
        <v>99.37</v>
      </c>
      <c r="BV6" s="35">
        <f t="shared" si="8"/>
        <v>76.849999999999994</v>
      </c>
      <c r="BW6" s="35">
        <f t="shared" si="8"/>
        <v>83.3</v>
      </c>
      <c r="BX6" s="35">
        <f t="shared" si="8"/>
        <v>88.16</v>
      </c>
      <c r="BY6" s="35">
        <f t="shared" si="8"/>
        <v>87.03</v>
      </c>
      <c r="BZ6" s="35">
        <f t="shared" si="8"/>
        <v>84.3</v>
      </c>
      <c r="CA6" s="34" t="str">
        <f>IF(CA7="","",IF(CA7="-","【-】","【"&amp;SUBSTITUTE(TEXT(CA7,"#,##0.00"),"-","△")&amp;"】"))</f>
        <v>【74.17】</v>
      </c>
      <c r="CB6" s="35">
        <f>IF(CB7="",NA(),CB7)</f>
        <v>193.27</v>
      </c>
      <c r="CC6" s="35">
        <f t="shared" ref="CC6:CK6" si="9">IF(CC7="",NA(),CC7)</f>
        <v>180.8</v>
      </c>
      <c r="CD6" s="35">
        <f t="shared" si="9"/>
        <v>183.44</v>
      </c>
      <c r="CE6" s="35">
        <f t="shared" si="9"/>
        <v>183.1</v>
      </c>
      <c r="CF6" s="35">
        <f t="shared" si="9"/>
        <v>183.34</v>
      </c>
      <c r="CG6" s="35">
        <f t="shared" si="9"/>
        <v>198.4</v>
      </c>
      <c r="CH6" s="35">
        <f t="shared" si="9"/>
        <v>184.56</v>
      </c>
      <c r="CI6" s="35">
        <f t="shared" si="9"/>
        <v>173.89</v>
      </c>
      <c r="CJ6" s="35">
        <f t="shared" si="9"/>
        <v>177.02</v>
      </c>
      <c r="CK6" s="35">
        <f t="shared" si="9"/>
        <v>185.47</v>
      </c>
      <c r="CL6" s="34" t="str">
        <f>IF(CL7="","",IF(CL7="-","【-】","【"&amp;SUBSTITUTE(TEXT(CL7,"#,##0.00"),"-","△")&amp;"】"))</f>
        <v>【218.56】</v>
      </c>
      <c r="CM6" s="35">
        <f>IF(CM7="",NA(),CM7)</f>
        <v>13.25</v>
      </c>
      <c r="CN6" s="35">
        <f t="shared" ref="CN6:CV6" si="10">IF(CN7="",NA(),CN7)</f>
        <v>13.09</v>
      </c>
      <c r="CO6" s="35">
        <f t="shared" si="10"/>
        <v>60.92</v>
      </c>
      <c r="CP6" s="35">
        <f t="shared" si="10"/>
        <v>61.81</v>
      </c>
      <c r="CQ6" s="35">
        <f t="shared" si="10"/>
        <v>61.58</v>
      </c>
      <c r="CR6" s="35">
        <f t="shared" si="10"/>
        <v>39.25</v>
      </c>
      <c r="CS6" s="35">
        <f t="shared" si="10"/>
        <v>43.18</v>
      </c>
      <c r="CT6" s="35">
        <f t="shared" si="10"/>
        <v>42.38</v>
      </c>
      <c r="CU6" s="35">
        <f t="shared" si="10"/>
        <v>46.17</v>
      </c>
      <c r="CV6" s="35">
        <f t="shared" si="10"/>
        <v>45.68</v>
      </c>
      <c r="CW6" s="34" t="str">
        <f>IF(CW7="","",IF(CW7="-","【-】","【"&amp;SUBSTITUTE(TEXT(CW7,"#,##0.00"),"-","△")&amp;"】"))</f>
        <v>【42.86】</v>
      </c>
      <c r="CX6" s="35">
        <f>IF(CX7="",NA(),CX7)</f>
        <v>88.42</v>
      </c>
      <c r="CY6" s="35">
        <f t="shared" ref="CY6:DG6" si="11">IF(CY7="",NA(),CY7)</f>
        <v>89.42</v>
      </c>
      <c r="CZ6" s="35">
        <f t="shared" si="11"/>
        <v>90.1</v>
      </c>
      <c r="DA6" s="35">
        <f t="shared" si="11"/>
        <v>90.84</v>
      </c>
      <c r="DB6" s="35">
        <f t="shared" si="11"/>
        <v>91.36</v>
      </c>
      <c r="DC6" s="35">
        <f t="shared" si="11"/>
        <v>86.43</v>
      </c>
      <c r="DD6" s="35">
        <f t="shared" si="11"/>
        <v>86.43</v>
      </c>
      <c r="DE6" s="35">
        <f t="shared" si="11"/>
        <v>87.01</v>
      </c>
      <c r="DF6" s="35">
        <f t="shared" si="11"/>
        <v>87.84</v>
      </c>
      <c r="DG6" s="35">
        <f t="shared" si="11"/>
        <v>87.96</v>
      </c>
      <c r="DH6" s="34" t="str">
        <f>IF(DH7="","",IF(DH7="-","【-】","【"&amp;SUBSTITUTE(TEXT(DH7,"#,##0.00"),"-","△")&amp;"】"))</f>
        <v>【84.20】</v>
      </c>
      <c r="DI6" s="35">
        <f>IF(DI7="",NA(),DI7)</f>
        <v>23.94</v>
      </c>
      <c r="DJ6" s="35">
        <f t="shared" ref="DJ6:DR6" si="12">IF(DJ7="",NA(),DJ7)</f>
        <v>25.64</v>
      </c>
      <c r="DK6" s="35">
        <f t="shared" si="12"/>
        <v>27.39</v>
      </c>
      <c r="DL6" s="35">
        <f t="shared" si="12"/>
        <v>29.18</v>
      </c>
      <c r="DM6" s="35">
        <f t="shared" si="12"/>
        <v>30.96</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5">
        <f>IF(EE7="",NA(),EE7)</f>
        <v>0.2</v>
      </c>
      <c r="EF6" s="35">
        <f t="shared" ref="EF6:EN6" si="14">IF(EF7="",NA(),EF7)</f>
        <v>0.12</v>
      </c>
      <c r="EG6" s="35">
        <f t="shared" si="14"/>
        <v>0.12</v>
      </c>
      <c r="EH6" s="34">
        <f t="shared" si="14"/>
        <v>0</v>
      </c>
      <c r="EI6" s="35">
        <f t="shared" si="14"/>
        <v>0.11</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2">
      <c r="A7" s="28"/>
      <c r="B7" s="37">
        <v>2019</v>
      </c>
      <c r="C7" s="37">
        <v>162019</v>
      </c>
      <c r="D7" s="37">
        <v>46</v>
      </c>
      <c r="E7" s="37">
        <v>17</v>
      </c>
      <c r="F7" s="37">
        <v>4</v>
      </c>
      <c r="G7" s="37">
        <v>0</v>
      </c>
      <c r="H7" s="37" t="s">
        <v>96</v>
      </c>
      <c r="I7" s="37" t="s">
        <v>97</v>
      </c>
      <c r="J7" s="37" t="s">
        <v>98</v>
      </c>
      <c r="K7" s="37" t="s">
        <v>99</v>
      </c>
      <c r="L7" s="37" t="s">
        <v>100</v>
      </c>
      <c r="M7" s="37" t="s">
        <v>101</v>
      </c>
      <c r="N7" s="38" t="s">
        <v>102</v>
      </c>
      <c r="O7" s="38">
        <v>44.41</v>
      </c>
      <c r="P7" s="38">
        <v>18.600000000000001</v>
      </c>
      <c r="Q7" s="38">
        <v>84.9</v>
      </c>
      <c r="R7" s="38">
        <v>3080</v>
      </c>
      <c r="S7" s="38">
        <v>415765</v>
      </c>
      <c r="T7" s="38">
        <v>1241.77</v>
      </c>
      <c r="U7" s="38">
        <v>334.82</v>
      </c>
      <c r="V7" s="38">
        <v>77135</v>
      </c>
      <c r="W7" s="38">
        <v>24.74</v>
      </c>
      <c r="X7" s="38">
        <v>3117.83</v>
      </c>
      <c r="Y7" s="38">
        <v>104.3</v>
      </c>
      <c r="Z7" s="38">
        <v>108.01</v>
      </c>
      <c r="AA7" s="38">
        <v>109.75</v>
      </c>
      <c r="AB7" s="38">
        <v>109.05</v>
      </c>
      <c r="AC7" s="38">
        <v>109.74</v>
      </c>
      <c r="AD7" s="38">
        <v>99.07</v>
      </c>
      <c r="AE7" s="38">
        <v>101.17</v>
      </c>
      <c r="AF7" s="38">
        <v>103.61</v>
      </c>
      <c r="AG7" s="38">
        <v>102.95</v>
      </c>
      <c r="AH7" s="38">
        <v>103.34</v>
      </c>
      <c r="AI7" s="38">
        <v>102.87</v>
      </c>
      <c r="AJ7" s="38">
        <v>0</v>
      </c>
      <c r="AK7" s="38">
        <v>0</v>
      </c>
      <c r="AL7" s="38">
        <v>0</v>
      </c>
      <c r="AM7" s="38">
        <v>0</v>
      </c>
      <c r="AN7" s="38">
        <v>0</v>
      </c>
      <c r="AO7" s="38">
        <v>64.760000000000005</v>
      </c>
      <c r="AP7" s="38">
        <v>68.930000000000007</v>
      </c>
      <c r="AQ7" s="38">
        <v>80.63</v>
      </c>
      <c r="AR7" s="38">
        <v>27.02</v>
      </c>
      <c r="AS7" s="38">
        <v>29.74</v>
      </c>
      <c r="AT7" s="38">
        <v>76.63</v>
      </c>
      <c r="AU7" s="38">
        <v>29.24</v>
      </c>
      <c r="AV7" s="38">
        <v>26.23</v>
      </c>
      <c r="AW7" s="38">
        <v>22.45</v>
      </c>
      <c r="AX7" s="38">
        <v>25.92</v>
      </c>
      <c r="AY7" s="38">
        <v>27.85</v>
      </c>
      <c r="AZ7" s="38">
        <v>88.18</v>
      </c>
      <c r="BA7" s="38">
        <v>70.42</v>
      </c>
      <c r="BB7" s="38">
        <v>70.92</v>
      </c>
      <c r="BC7" s="38">
        <v>60.67</v>
      </c>
      <c r="BD7" s="38">
        <v>53.44</v>
      </c>
      <c r="BE7" s="38">
        <v>49.61</v>
      </c>
      <c r="BF7" s="38">
        <v>1762.89</v>
      </c>
      <c r="BG7" s="38">
        <v>1677.05</v>
      </c>
      <c r="BH7" s="38">
        <v>1565.04</v>
      </c>
      <c r="BI7" s="38">
        <v>1477.38</v>
      </c>
      <c r="BJ7" s="38">
        <v>1302.58</v>
      </c>
      <c r="BK7" s="38">
        <v>1390.86</v>
      </c>
      <c r="BL7" s="38">
        <v>1467.94</v>
      </c>
      <c r="BM7" s="38">
        <v>1144.94</v>
      </c>
      <c r="BN7" s="38">
        <v>1252.71</v>
      </c>
      <c r="BO7" s="38">
        <v>1267.3900000000001</v>
      </c>
      <c r="BP7" s="38">
        <v>1218.7</v>
      </c>
      <c r="BQ7" s="38">
        <v>94.05</v>
      </c>
      <c r="BR7" s="38">
        <v>100.48</v>
      </c>
      <c r="BS7" s="38">
        <v>100</v>
      </c>
      <c r="BT7" s="38">
        <v>99.83</v>
      </c>
      <c r="BU7" s="38">
        <v>99.37</v>
      </c>
      <c r="BV7" s="38">
        <v>76.849999999999994</v>
      </c>
      <c r="BW7" s="38">
        <v>83.3</v>
      </c>
      <c r="BX7" s="38">
        <v>88.16</v>
      </c>
      <c r="BY7" s="38">
        <v>87.03</v>
      </c>
      <c r="BZ7" s="38">
        <v>84.3</v>
      </c>
      <c r="CA7" s="38">
        <v>74.17</v>
      </c>
      <c r="CB7" s="38">
        <v>193.27</v>
      </c>
      <c r="CC7" s="38">
        <v>180.8</v>
      </c>
      <c r="CD7" s="38">
        <v>183.44</v>
      </c>
      <c r="CE7" s="38">
        <v>183.1</v>
      </c>
      <c r="CF7" s="38">
        <v>183.34</v>
      </c>
      <c r="CG7" s="38">
        <v>198.4</v>
      </c>
      <c r="CH7" s="38">
        <v>184.56</v>
      </c>
      <c r="CI7" s="38">
        <v>173.89</v>
      </c>
      <c r="CJ7" s="38">
        <v>177.02</v>
      </c>
      <c r="CK7" s="38">
        <v>185.47</v>
      </c>
      <c r="CL7" s="38">
        <v>218.56</v>
      </c>
      <c r="CM7" s="38">
        <v>13.25</v>
      </c>
      <c r="CN7" s="38">
        <v>13.09</v>
      </c>
      <c r="CO7" s="38">
        <v>60.92</v>
      </c>
      <c r="CP7" s="38">
        <v>61.81</v>
      </c>
      <c r="CQ7" s="38">
        <v>61.58</v>
      </c>
      <c r="CR7" s="38">
        <v>39.25</v>
      </c>
      <c r="CS7" s="38">
        <v>43.18</v>
      </c>
      <c r="CT7" s="38">
        <v>42.38</v>
      </c>
      <c r="CU7" s="38">
        <v>46.17</v>
      </c>
      <c r="CV7" s="38">
        <v>45.68</v>
      </c>
      <c r="CW7" s="38">
        <v>42.86</v>
      </c>
      <c r="CX7" s="38">
        <v>88.42</v>
      </c>
      <c r="CY7" s="38">
        <v>89.42</v>
      </c>
      <c r="CZ7" s="38">
        <v>90.1</v>
      </c>
      <c r="DA7" s="38">
        <v>90.84</v>
      </c>
      <c r="DB7" s="38">
        <v>91.36</v>
      </c>
      <c r="DC7" s="38">
        <v>86.43</v>
      </c>
      <c r="DD7" s="38">
        <v>86.43</v>
      </c>
      <c r="DE7" s="38">
        <v>87.01</v>
      </c>
      <c r="DF7" s="38">
        <v>87.84</v>
      </c>
      <c r="DG7" s="38">
        <v>87.96</v>
      </c>
      <c r="DH7" s="38">
        <v>84.2</v>
      </c>
      <c r="DI7" s="38">
        <v>23.94</v>
      </c>
      <c r="DJ7" s="38">
        <v>25.64</v>
      </c>
      <c r="DK7" s="38">
        <v>27.39</v>
      </c>
      <c r="DL7" s="38">
        <v>29.18</v>
      </c>
      <c r="DM7" s="38">
        <v>30.96</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0.2</v>
      </c>
      <c r="EF7" s="38">
        <v>0.12</v>
      </c>
      <c r="EG7" s="38">
        <v>0.12</v>
      </c>
      <c r="EH7" s="38">
        <v>0</v>
      </c>
      <c r="EI7" s="38">
        <v>0.11</v>
      </c>
      <c r="EJ7" s="38">
        <v>0.08</v>
      </c>
      <c r="EK7" s="38">
        <v>0.04</v>
      </c>
      <c r="EL7" s="38">
        <v>0.15</v>
      </c>
      <c r="EM7" s="38">
        <v>0.06</v>
      </c>
      <c r="EN7" s="38">
        <v>0.04</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2021-01-25T02:21:39Z</cp:lastPrinted>
  <dcterms:created xsi:type="dcterms:W3CDTF">2020-12-04T02:32:31Z</dcterms:created>
  <dcterms:modified xsi:type="dcterms:W3CDTF">2021-01-25T02:21:52Z</dcterms:modified>
  <cp:category/>
</cp:coreProperties>
</file>