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07　財産係\07 公営企業決算統計\R02 公営企業決算統計\R030119経営分析比較（富山県）\提出用\"/>
    </mc:Choice>
  </mc:AlternateContent>
  <workbookProtection workbookAlgorithmName="SHA-512" workbookHashValue="wveNaUsJ6tJZ6eVWeCrRA1RP/RvQuZzagE455KLwOCRpI4S3P5GFeH472yvULMtGpR9LyE5xkJxs9qICgGBy+g==" workbookSaltValue="NI2miefDHI7h50dZ8EehR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LT76" i="4"/>
  <c r="GQ51" i="4"/>
  <c r="LH30" i="4"/>
  <c r="BZ30" i="4"/>
  <c r="IE76" i="4"/>
  <c r="BZ51" i="4"/>
  <c r="GQ30" i="4"/>
  <c r="BG30" i="4"/>
  <c r="AV76" i="4"/>
  <c r="KO51" i="4"/>
  <c r="LE76" i="4"/>
  <c r="FX51" i="4"/>
  <c r="KO30" i="4"/>
  <c r="HP76" i="4"/>
  <c r="BG51" i="4"/>
  <c r="FX30" i="4"/>
  <c r="HA76" i="4"/>
  <c r="AN51" i="4"/>
  <c r="FE30" i="4"/>
  <c r="AN30" i="4"/>
  <c r="AG76" i="4"/>
  <c r="JV51" i="4"/>
  <c r="KP76" i="4"/>
  <c r="FE51" i="4"/>
  <c r="JV30" i="4"/>
  <c r="KA76" i="4"/>
  <c r="EL51" i="4"/>
  <c r="JC30" i="4"/>
  <c r="GL76" i="4"/>
  <c r="U51" i="4"/>
  <c r="EL30" i="4"/>
  <c r="JC51" i="4"/>
  <c r="U30" i="4"/>
  <c r="R76"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<sst xmlns="http://schemas.openxmlformats.org/spreadsheetml/2006/main" count="278" uniqueCount="133">
  <si>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</si>
  <si>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</si>
  <si>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</si>
  <si>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</si>
  <si>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</si>
  <si>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</si>
  <si>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</si>
  <si>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</si>
  <si>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</si>
  <si>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</si>
  <si>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</si>
  <si>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</si>
  <si>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</si>
  <si>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</si>
  <si>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</si>
  <si>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</si>
  <si>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</si>
  <si>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</si>
  <si>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</si>
  <si>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</si>
  <si>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</si>
  <si>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</si>
  <si>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</si>
  <si>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</si>
  <si>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</si>
  <si>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</si>
  <si>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</si>
  <si>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</si>
  <si>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</si>
  <si>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</si>
  <si>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</si>
  <si>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</si>
  <si>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</si>
  <si>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</si>
  <si>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</si>
  <si>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</si>
  <si>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</si>
  <si>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</si>
  <si>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</si>
  <si>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</si>
  <si>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</si>
  <si>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</si>
  <si>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</si>
  <si>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</si>
  <si>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</si>
  <si>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</si>
  <si>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</si>
  <si>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</si>
  <si>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</si>
  <si>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</si>
  <si>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</si>
  <si>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</si>
  <si>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</si>
  <si>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</si>
  <si>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</si>
  <si>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</si>
  <si>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</si>
  <si>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</si>
  <si>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</si>
  <si>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</si>
  <si>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</si>
  <si>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</si>
  <si>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</si>
  <si>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</si>
  <si>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</si>
  <si>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</si>
  <si>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</si>
  <si>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</si>
  <si>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</si>
  <si>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</si>
  <si>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</si>
  <si>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</si>
  <si>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</si>
  <si>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</si>
  <si>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</si>
  <si>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</si>
  <si>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</si>
  <si>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</si>
  <si>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</si>
  <si>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</si>
  <si>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</si>
  <si>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</si>
  <si>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</si>
  <si>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</si>
  <si>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</si>
  <si>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</si>
  <si>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</si>
  <si>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</si>
  <si>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</si>
  <si>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</si>
  <si>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</si>
  <si>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</si>
  <si>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</si>
  <si>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</si>
  <si>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</si>
  <si>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</si>
  <si>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</si>
  <si>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</si>
  <si>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</si>
  <si>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</si>
  <si>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</si>
  <si>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</si>
  <si>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</si>
  <si>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当該値(N-3)</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</si>
  <si>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</si>
  <si>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</si>
  <si>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</si>
  <si>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</si>
  <si>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</si>
  <si>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</si>
  <si>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</si>
  <si>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富山県　富山市</t>
  </si>
  <si>
    <t>富山市営城址公園駐車場</t>
  </si>
  <si>
    <t>法非適用</t>
  </si>
  <si>
    <t>駐車場整備事業</t>
  </si>
  <si>
    <t>-</t>
  </si>
  <si>
    <t>Ａ２Ｂ２</t>
  </si>
  <si>
    <t>非設置</t>
  </si>
  <si>
    <t>該当数値なし</t>
  </si>
  <si>
    <t>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</si>
  <si>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</si>
  <si>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</si>
  <si>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</si>
  <si>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</si>
  <si>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</si>
  <si>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</si>
  <si>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</si>
  <si>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</si>
  <si>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</si>
  <si>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一般の駐車場利用者数の状況を踏まえ、定期駐車券の発行枚数を調整するなどし、安定した駐車場料金収入を得ることができるよう努めている。
　今後も引き続き利用状況の動向や近隣の民間駐車場の状況を踏まえ、安定した稼働率となるよう努めたい。</t>
    <phoneticPr fontId="5"/>
  </si>
  <si>
    <t>　令和元年度においては、①収益的収支比率が88.7%と、⑤EBITDAが△4,967と、例年に比べ指標が悪化している。これは、出口精算機ならびに監視カメラ装置を更新したことにより、例年に比べて一時的に総費用が増えたことが要因である。本駐車場は収容台数が101台と本市の他の駐車場と比較して少なく、当然に料金収入も比較的少なくなることから、必要な設備更新を行う年度には指標の振れ幅が大きくなる傾向となる。
　今後も駐車場の経年劣化に伴う設備更新や修繕に係る費用が増加することが予想されるが、計画的に設備更新等を実施するなどし、引き続き健全経営となるよう努めてまいりたい。</t>
    <rPh sb="1" eb="3">
      <t>レイワ</t>
    </rPh>
    <rPh sb="3" eb="5">
      <t>ガンネン</t>
    </rPh>
    <rPh sb="5" eb="6">
      <t>ド</t>
    </rPh>
    <rPh sb="13" eb="16">
      <t>シュウエキテキ</t>
    </rPh>
    <rPh sb="16" eb="18">
      <t>シュウシ</t>
    </rPh>
    <rPh sb="18" eb="20">
      <t>ヒリツ</t>
    </rPh>
    <rPh sb="44" eb="46">
      <t>レイネン</t>
    </rPh>
    <rPh sb="47" eb="48">
      <t>クラ</t>
    </rPh>
    <rPh sb="49" eb="51">
      <t>シヒョウ</t>
    </rPh>
    <rPh sb="52" eb="54">
      <t>アッカ</t>
    </rPh>
    <rPh sb="63" eb="65">
      <t>デグチ</t>
    </rPh>
    <rPh sb="65" eb="67">
      <t>セイサン</t>
    </rPh>
    <rPh sb="67" eb="68">
      <t>キ</t>
    </rPh>
    <rPh sb="72" eb="74">
      <t>カンシ</t>
    </rPh>
    <rPh sb="77" eb="79">
      <t>ソウチ</t>
    </rPh>
    <rPh sb="80" eb="82">
      <t>コウシン</t>
    </rPh>
    <rPh sb="90" eb="92">
      <t>レイネン</t>
    </rPh>
    <rPh sb="93" eb="94">
      <t>クラ</t>
    </rPh>
    <rPh sb="96" eb="99">
      <t>イチジテキ</t>
    </rPh>
    <rPh sb="100" eb="103">
      <t>ソウヒヨウ</t>
    </rPh>
    <rPh sb="104" eb="105">
      <t>フ</t>
    </rPh>
    <rPh sb="110" eb="112">
      <t>ヨウイン</t>
    </rPh>
    <rPh sb="116" eb="117">
      <t>ホン</t>
    </rPh>
    <rPh sb="117" eb="120">
      <t>チュウシャジョウ</t>
    </rPh>
    <rPh sb="121" eb="123">
      <t>シュウヨウ</t>
    </rPh>
    <rPh sb="123" eb="125">
      <t>ダイスウ</t>
    </rPh>
    <rPh sb="129" eb="130">
      <t>ダイ</t>
    </rPh>
    <rPh sb="144" eb="145">
      <t>スク</t>
    </rPh>
    <rPh sb="148" eb="150">
      <t>トウゼン</t>
    </rPh>
    <rPh sb="151" eb="153">
      <t>リョウキン</t>
    </rPh>
    <rPh sb="153" eb="155">
      <t>シュウニュウ</t>
    </rPh>
    <rPh sb="156" eb="159">
      <t>ヒカクテキ</t>
    </rPh>
    <rPh sb="159" eb="160">
      <t>スク</t>
    </rPh>
    <rPh sb="169" eb="171">
      <t>ヒツヨウ</t>
    </rPh>
    <rPh sb="172" eb="174">
      <t>セツビ</t>
    </rPh>
    <rPh sb="174" eb="176">
      <t>コウシン</t>
    </rPh>
    <rPh sb="177" eb="178">
      <t>オコナ</t>
    </rPh>
    <rPh sb="179" eb="181">
      <t>ネンド</t>
    </rPh>
    <rPh sb="183" eb="185">
      <t>シヒョウ</t>
    </rPh>
    <rPh sb="186" eb="187">
      <t>フ</t>
    </rPh>
    <rPh sb="188" eb="189">
      <t>ハバ</t>
    </rPh>
    <rPh sb="190" eb="191">
      <t>オオ</t>
    </rPh>
    <rPh sb="195" eb="197">
      <t>ケイコウ</t>
    </rPh>
    <phoneticPr fontId="5"/>
  </si>
  <si>
    <t>　コスト削減にあたり、平成18年度から指定管理者制度を導入しており、近年は収益状況としては黒字を継続してきた。令和元年度は単年度収支は赤字となったが、これは機器更新に伴う一時的なものである。
　今後は、安定した駐車場運営が行えるよう平成30年度に策定した経営戦略を今後の経営の指針として健全経営に努めたい。</t>
    <rPh sb="34" eb="36">
      <t>キンネン</t>
    </rPh>
    <rPh sb="55" eb="57">
      <t>レイワ</t>
    </rPh>
    <rPh sb="57" eb="59">
      <t>ガンネン</t>
    </rPh>
    <rPh sb="59" eb="60">
      <t>ド</t>
    </rPh>
    <rPh sb="61" eb="64">
      <t>タンネンド</t>
    </rPh>
    <rPh sb="64" eb="66">
      <t>シュウシ</t>
    </rPh>
    <rPh sb="67" eb="69">
      <t>アカジ</t>
    </rPh>
    <rPh sb="83" eb="84">
      <t>トモナ</t>
    </rPh>
    <rPh sb="85" eb="88">
      <t>イチジテキ</t>
    </rPh>
    <phoneticPr fontId="5"/>
  </si>
  <si>
    <t>　安定した駐車場運営を行うには、機器等の定期的な更新も必要であり、令和元年度は出口精算機、監視カメラの設備更新を行った。
　今後は、費用の負担が単年度に集中しないよう計画的に機器等を更新し、施設の長寿命化に努めたい。</t>
    <rPh sb="33" eb="35">
      <t>レイワ</t>
    </rPh>
    <rPh sb="35" eb="37">
      <t>ガンネン</t>
    </rPh>
    <rPh sb="37" eb="38">
      <t>ド</t>
    </rPh>
    <rPh sb="39" eb="41">
      <t>デグチ</t>
    </rPh>
    <rPh sb="41" eb="43">
      <t>セイサン</t>
    </rPh>
    <rPh sb="43" eb="44">
      <t>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</si>
</sst>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130</c:v>
                </c:pt>
                <c:pt idx="1">
                  <c:v>135.9</c:v>
                </c:pt>
                <c:pt idx="2">
                  <c:v>113.7</c:v>
                </c:pt>
                <c:pt idx="3">
                  <c:v>114.9</c:v>
                </c:pt>
                <c:pt idx="4">
                  <c:v>88.7</c:v>
                </c:pt>
              </c:numCache>
            </c:numRef>
          </c:val>
          <c:extLst xmlns:c16r2="http://schemas.microsoft.com/office/drawing/2015/06/chart">
            <c:ext xmlns:c16="http://schemas.microsoft.com/office/drawing/2014/chart" uri="{C3380CC4-5D6E-409C-BE32-E72D297353CC}">
              <c16:uniqueId val="{00000000-D2A5-41E5-8051-D1D703094422}"/>
            </c:ext>
          </c:extLst>
        </c:ser>
        <c:dLbls>
          <c:showLegendKey val="0"/>
          <c:showVal val="0"/>
          <c:showCatName val="0"/>
          <c:showSerName val="0"/>
          <c:showPercent val="0"/>
          <c:showBubbleSize val="0"/>
        </c:dLbls>
        <c:gapWidth val="150"/>
        <c:axId val="523524104"/>
        <c:axId val="52351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xmlns:c16r2="http://schemas.microsoft.com/office/drawing/2015/06/chart">
            <c:ext xmlns:c16="http://schemas.microsoft.com/office/drawing/2014/chart" uri="{C3380CC4-5D6E-409C-BE32-E72D297353CC}">
              <c16:uniqueId val="{00000001-D2A5-41E5-8051-D1D703094422}"/>
            </c:ext>
          </c:extLst>
        </c:ser>
        <c:dLbls>
          <c:showLegendKey val="0"/>
          <c:showVal val="0"/>
          <c:showCatName val="0"/>
          <c:showSerName val="0"/>
          <c:showPercent val="0"/>
          <c:showBubbleSize val="0"/>
        </c:dLbls>
        <c:marker val="1"/>
        <c:smooth val="0"/>
        <c:axId val="523524104"/>
        <c:axId val="523515088"/>
      </c:lineChart>
      <c:catAx>
        <c:axId val="523524104"/>
        <c:scaling>
          <c:orientation val="minMax"/>
        </c:scaling>
        <c:delete val="1"/>
        <c:axPos val="b"/>
        <c:numFmt formatCode="General" sourceLinked="1"/>
        <c:majorTickMark val="none"/>
        <c:minorTickMark val="none"/>
        <c:tickLblPos val="none"/>
        <c:crossAx val="523515088"/>
        <c:crosses val="autoZero"/>
        <c:auto val="1"/>
        <c:lblAlgn val="ctr"/>
        <c:lblOffset val="100"/>
        <c:noMultiLvlLbl val="1"/>
      </c:catAx>
      <c:valAx>
        <c:axId val="52351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352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58-4C27-8D56-9D827D030E4C}"/>
            </c:ext>
          </c:extLst>
        </c:ser>
        <c:dLbls>
          <c:showLegendKey val="0"/>
          <c:showVal val="0"/>
          <c:showCatName val="0"/>
          <c:showSerName val="0"/>
          <c:showPercent val="0"/>
          <c:showBubbleSize val="0"/>
        </c:dLbls>
        <c:gapWidth val="150"/>
        <c:axId val="523516264"/>
        <c:axId val="5235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xmlns:c16r2="http://schemas.microsoft.com/office/drawing/2015/06/chart">
            <c:ext xmlns:c16="http://schemas.microsoft.com/office/drawing/2014/chart" uri="{C3380CC4-5D6E-409C-BE32-E72D297353CC}">
              <c16:uniqueId val="{00000001-7658-4C27-8D56-9D827D030E4C}"/>
            </c:ext>
          </c:extLst>
        </c:ser>
        <c:dLbls>
          <c:showLegendKey val="0"/>
          <c:showVal val="0"/>
          <c:showCatName val="0"/>
          <c:showSerName val="0"/>
          <c:showPercent val="0"/>
          <c:showBubbleSize val="0"/>
        </c:dLbls>
        <c:marker val="1"/>
        <c:smooth val="0"/>
        <c:axId val="523516264"/>
        <c:axId val="523536256"/>
      </c:lineChart>
      <c:catAx>
        <c:axId val="523516264"/>
        <c:scaling>
          <c:orientation val="minMax"/>
        </c:scaling>
        <c:delete val="1"/>
        <c:axPos val="b"/>
        <c:numFmt formatCode="General" sourceLinked="1"/>
        <c:majorTickMark val="none"/>
        <c:minorTickMark val="none"/>
        <c:tickLblPos val="none"/>
        <c:crossAx val="523536256"/>
        <c:crosses val="autoZero"/>
        <c:auto val="1"/>
        <c:lblAlgn val="ctr"/>
        <c:lblOffset val="100"/>
        <c:noMultiLvlLbl val="1"/>
      </c:catAx>
      <c:valAx>
        <c:axId val="52353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351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2A1-4FC2-94D2-96480EC5418E}"/>
            </c:ext>
          </c:extLst>
        </c:ser>
        <c:dLbls>
          <c:showLegendKey val="0"/>
          <c:showVal val="0"/>
          <c:showCatName val="0"/>
          <c:showSerName val="0"/>
          <c:showPercent val="0"/>
          <c:showBubbleSize val="0"/>
        </c:dLbls>
        <c:gapWidth val="150"/>
        <c:axId val="523529592"/>
        <c:axId val="52353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2A1-4FC2-94D2-96480EC5418E}"/>
            </c:ext>
          </c:extLst>
        </c:ser>
        <c:dLbls>
          <c:showLegendKey val="0"/>
          <c:showVal val="0"/>
          <c:showCatName val="0"/>
          <c:showSerName val="0"/>
          <c:showPercent val="0"/>
          <c:showBubbleSize val="0"/>
        </c:dLbls>
        <c:marker val="1"/>
        <c:smooth val="0"/>
        <c:axId val="523529592"/>
        <c:axId val="523530376"/>
      </c:lineChart>
      <c:catAx>
        <c:axId val="523529592"/>
        <c:scaling>
          <c:orientation val="minMax"/>
        </c:scaling>
        <c:delete val="1"/>
        <c:axPos val="b"/>
        <c:numFmt formatCode="General" sourceLinked="1"/>
        <c:majorTickMark val="none"/>
        <c:minorTickMark val="none"/>
        <c:tickLblPos val="none"/>
        <c:crossAx val="523530376"/>
        <c:crosses val="autoZero"/>
        <c:auto val="1"/>
        <c:lblAlgn val="ctr"/>
        <c:lblOffset val="100"/>
        <c:noMultiLvlLbl val="1"/>
      </c:catAx>
      <c:valAx>
        <c:axId val="52353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352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1B6-4362-B21A-50BB17C6F374}"/>
            </c:ext>
          </c:extLst>
        </c:ser>
        <c:dLbls>
          <c:showLegendKey val="0"/>
          <c:showVal val="0"/>
          <c:showCatName val="0"/>
          <c:showSerName val="0"/>
          <c:showPercent val="0"/>
          <c:showBubbleSize val="0"/>
        </c:dLbls>
        <c:gapWidth val="150"/>
        <c:axId val="523536648"/>
        <c:axId val="52353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1B6-4362-B21A-50BB17C6F374}"/>
            </c:ext>
          </c:extLst>
        </c:ser>
        <c:dLbls>
          <c:showLegendKey val="0"/>
          <c:showVal val="0"/>
          <c:showCatName val="0"/>
          <c:showSerName val="0"/>
          <c:showPercent val="0"/>
          <c:showBubbleSize val="0"/>
        </c:dLbls>
        <c:marker val="1"/>
        <c:smooth val="0"/>
        <c:axId val="523536648"/>
        <c:axId val="523538216"/>
      </c:lineChart>
      <c:catAx>
        <c:axId val="523536648"/>
        <c:scaling>
          <c:orientation val="minMax"/>
        </c:scaling>
        <c:delete val="1"/>
        <c:axPos val="b"/>
        <c:numFmt formatCode="General" sourceLinked="1"/>
        <c:majorTickMark val="none"/>
        <c:minorTickMark val="none"/>
        <c:tickLblPos val="none"/>
        <c:crossAx val="523538216"/>
        <c:crosses val="autoZero"/>
        <c:auto val="1"/>
        <c:lblAlgn val="ctr"/>
        <c:lblOffset val="100"/>
        <c:noMultiLvlLbl val="1"/>
      </c:catAx>
      <c:valAx>
        <c:axId val="523538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353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0.4</c:v>
                </c:pt>
                <c:pt idx="4">
                  <c:v>0</c:v>
                </c:pt>
              </c:numCache>
            </c:numRef>
          </c:val>
          <c:extLst xmlns:c16r2="http://schemas.microsoft.com/office/drawing/2015/06/chart">
            <c:ext xmlns:c16="http://schemas.microsoft.com/office/drawing/2014/chart" uri="{C3380CC4-5D6E-409C-BE32-E72D297353CC}">
              <c16:uniqueId val="{00000000-2115-4398-ACFC-60BF7BD5403E}"/>
            </c:ext>
          </c:extLst>
        </c:ser>
        <c:dLbls>
          <c:showLegendKey val="0"/>
          <c:showVal val="0"/>
          <c:showCatName val="0"/>
          <c:showSerName val="0"/>
          <c:showPercent val="0"/>
          <c:showBubbleSize val="0"/>
        </c:dLbls>
        <c:gapWidth val="150"/>
        <c:axId val="523521752"/>
        <c:axId val="52353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xmlns:c16r2="http://schemas.microsoft.com/office/drawing/2015/06/chart">
            <c:ext xmlns:c16="http://schemas.microsoft.com/office/drawing/2014/chart" uri="{C3380CC4-5D6E-409C-BE32-E72D297353CC}">
              <c16:uniqueId val="{00000001-2115-4398-ACFC-60BF7BD5403E}"/>
            </c:ext>
          </c:extLst>
        </c:ser>
        <c:dLbls>
          <c:showLegendKey val="0"/>
          <c:showVal val="0"/>
          <c:showCatName val="0"/>
          <c:showSerName val="0"/>
          <c:showPercent val="0"/>
          <c:showBubbleSize val="0"/>
        </c:dLbls>
        <c:marker val="1"/>
        <c:smooth val="0"/>
        <c:axId val="523521752"/>
        <c:axId val="523537040"/>
      </c:lineChart>
      <c:catAx>
        <c:axId val="523521752"/>
        <c:scaling>
          <c:orientation val="minMax"/>
        </c:scaling>
        <c:delete val="1"/>
        <c:axPos val="b"/>
        <c:numFmt formatCode="General" sourceLinked="1"/>
        <c:majorTickMark val="none"/>
        <c:minorTickMark val="none"/>
        <c:tickLblPos val="none"/>
        <c:crossAx val="523537040"/>
        <c:crosses val="autoZero"/>
        <c:auto val="1"/>
        <c:lblAlgn val="ctr"/>
        <c:lblOffset val="100"/>
        <c:noMultiLvlLbl val="1"/>
      </c:catAx>
      <c:valAx>
        <c:axId val="52353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352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2</c:v>
                </c:pt>
                <c:pt idx="4">
                  <c:v>0</c:v>
                </c:pt>
              </c:numCache>
            </c:numRef>
          </c:val>
          <c:extLst xmlns:c16r2="http://schemas.microsoft.com/office/drawing/2015/06/chart">
            <c:ext xmlns:c16="http://schemas.microsoft.com/office/drawing/2014/chart" uri="{C3380CC4-5D6E-409C-BE32-E72D297353CC}">
              <c16:uniqueId val="{00000000-75B9-42CB-98BB-167291CC00DD}"/>
            </c:ext>
          </c:extLst>
        </c:ser>
        <c:dLbls>
          <c:showLegendKey val="0"/>
          <c:showVal val="0"/>
          <c:showCatName val="0"/>
          <c:showSerName val="0"/>
          <c:showPercent val="0"/>
          <c:showBubbleSize val="0"/>
        </c:dLbls>
        <c:gapWidth val="150"/>
        <c:axId val="523526456"/>
        <c:axId val="52352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xmlns:c16r2="http://schemas.microsoft.com/office/drawing/2015/06/chart">
            <c:ext xmlns:c16="http://schemas.microsoft.com/office/drawing/2014/chart" uri="{C3380CC4-5D6E-409C-BE32-E72D297353CC}">
              <c16:uniqueId val="{00000001-75B9-42CB-98BB-167291CC00DD}"/>
            </c:ext>
          </c:extLst>
        </c:ser>
        <c:dLbls>
          <c:showLegendKey val="0"/>
          <c:showVal val="0"/>
          <c:showCatName val="0"/>
          <c:showSerName val="0"/>
          <c:showPercent val="0"/>
          <c:showBubbleSize val="0"/>
        </c:dLbls>
        <c:marker val="1"/>
        <c:smooth val="0"/>
        <c:axId val="523526456"/>
        <c:axId val="523526848"/>
      </c:lineChart>
      <c:catAx>
        <c:axId val="523526456"/>
        <c:scaling>
          <c:orientation val="minMax"/>
        </c:scaling>
        <c:delete val="1"/>
        <c:axPos val="b"/>
        <c:numFmt formatCode="General" sourceLinked="1"/>
        <c:majorTickMark val="none"/>
        <c:minorTickMark val="none"/>
        <c:tickLblPos val="none"/>
        <c:crossAx val="523526848"/>
        <c:crosses val="autoZero"/>
        <c:auto val="1"/>
        <c:lblAlgn val="ctr"/>
        <c:lblOffset val="100"/>
        <c:noMultiLvlLbl val="1"/>
      </c:catAx>
      <c:valAx>
        <c:axId val="523526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352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190.1</c:v>
                </c:pt>
                <c:pt idx="1">
                  <c:v>207.9</c:v>
                </c:pt>
                <c:pt idx="2">
                  <c:v>176.2</c:v>
                </c:pt>
                <c:pt idx="3">
                  <c:v>173.3</c:v>
                </c:pt>
                <c:pt idx="4">
                  <c:v>178.2</c:v>
                </c:pt>
              </c:numCache>
            </c:numRef>
          </c:val>
          <c:extLst xmlns:c16r2="http://schemas.microsoft.com/office/drawing/2015/06/chart">
            <c:ext xmlns:c16="http://schemas.microsoft.com/office/drawing/2014/chart" uri="{C3380CC4-5D6E-409C-BE32-E72D297353CC}">
              <c16:uniqueId val="{00000000-B69B-452A-A97A-B7E4F4D0DD13}"/>
            </c:ext>
          </c:extLst>
        </c:ser>
        <c:dLbls>
          <c:showLegendKey val="0"/>
          <c:showVal val="0"/>
          <c:showCatName val="0"/>
          <c:showSerName val="0"/>
          <c:showPercent val="0"/>
          <c:showBubbleSize val="0"/>
        </c:dLbls>
        <c:gapWidth val="150"/>
        <c:axId val="523537432"/>
        <c:axId val="52353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xmlns:c16r2="http://schemas.microsoft.com/office/drawing/2015/06/chart">
            <c:ext xmlns:c16="http://schemas.microsoft.com/office/drawing/2014/chart" uri="{C3380CC4-5D6E-409C-BE32-E72D297353CC}">
              <c16:uniqueId val="{00000001-B69B-452A-A97A-B7E4F4D0DD13}"/>
            </c:ext>
          </c:extLst>
        </c:ser>
        <c:dLbls>
          <c:showLegendKey val="0"/>
          <c:showVal val="0"/>
          <c:showCatName val="0"/>
          <c:showSerName val="0"/>
          <c:showPercent val="0"/>
          <c:showBubbleSize val="0"/>
        </c:dLbls>
        <c:marker val="1"/>
        <c:smooth val="0"/>
        <c:axId val="523537432"/>
        <c:axId val="523532728"/>
      </c:lineChart>
      <c:catAx>
        <c:axId val="523537432"/>
        <c:scaling>
          <c:orientation val="minMax"/>
        </c:scaling>
        <c:delete val="1"/>
        <c:axPos val="b"/>
        <c:numFmt formatCode="General" sourceLinked="1"/>
        <c:majorTickMark val="none"/>
        <c:minorTickMark val="none"/>
        <c:tickLblPos val="none"/>
        <c:crossAx val="523532728"/>
        <c:crosses val="autoZero"/>
        <c:auto val="1"/>
        <c:lblAlgn val="ctr"/>
        <c:lblOffset val="100"/>
        <c:noMultiLvlLbl val="1"/>
      </c:catAx>
      <c:valAx>
        <c:axId val="52353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353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38</c:v>
                </c:pt>
                <c:pt idx="1">
                  <c:v>36.700000000000003</c:v>
                </c:pt>
                <c:pt idx="2">
                  <c:v>23.5</c:v>
                </c:pt>
                <c:pt idx="3">
                  <c:v>24.1</c:v>
                </c:pt>
                <c:pt idx="4">
                  <c:v>-3.6</c:v>
                </c:pt>
              </c:numCache>
            </c:numRef>
          </c:val>
          <c:extLst xmlns:c16r2="http://schemas.microsoft.com/office/drawing/2015/06/chart">
            <c:ext xmlns:c16="http://schemas.microsoft.com/office/drawing/2014/chart" uri="{C3380CC4-5D6E-409C-BE32-E72D297353CC}">
              <c16:uniqueId val="{00000000-4CA9-4E16-B96F-215B127DC983}"/>
            </c:ext>
          </c:extLst>
        </c:ser>
        <c:dLbls>
          <c:showLegendKey val="0"/>
          <c:showVal val="0"/>
          <c:showCatName val="0"/>
          <c:showSerName val="0"/>
          <c:showPercent val="0"/>
          <c:showBubbleSize val="0"/>
        </c:dLbls>
        <c:gapWidth val="150"/>
        <c:axId val="523530768"/>
        <c:axId val="5235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xmlns:c16r2="http://schemas.microsoft.com/office/drawing/2015/06/chart">
            <c:ext xmlns:c16="http://schemas.microsoft.com/office/drawing/2014/chart" uri="{C3380CC4-5D6E-409C-BE32-E72D297353CC}">
              <c16:uniqueId val="{00000001-4CA9-4E16-B96F-215B127DC983}"/>
            </c:ext>
          </c:extLst>
        </c:ser>
        <c:dLbls>
          <c:showLegendKey val="0"/>
          <c:showVal val="0"/>
          <c:showCatName val="0"/>
          <c:showSerName val="0"/>
          <c:showPercent val="0"/>
          <c:showBubbleSize val="0"/>
        </c:dLbls>
        <c:marker val="1"/>
        <c:smooth val="0"/>
        <c:axId val="523530768"/>
        <c:axId val="523529984"/>
      </c:lineChart>
      <c:catAx>
        <c:axId val="523530768"/>
        <c:scaling>
          <c:orientation val="minMax"/>
        </c:scaling>
        <c:delete val="1"/>
        <c:axPos val="b"/>
        <c:numFmt formatCode="General" sourceLinked="1"/>
        <c:majorTickMark val="none"/>
        <c:minorTickMark val="none"/>
        <c:tickLblPos val="none"/>
        <c:crossAx val="523529984"/>
        <c:crosses val="autoZero"/>
        <c:auto val="1"/>
        <c:lblAlgn val="ctr"/>
        <c:lblOffset val="100"/>
        <c:noMultiLvlLbl val="1"/>
      </c:catAx>
      <c:valAx>
        <c:axId val="52352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353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10218</c:v>
                </c:pt>
                <c:pt idx="1">
                  <c:v>12372</c:v>
                </c:pt>
                <c:pt idx="2">
                  <c:v>4850</c:v>
                </c:pt>
                <c:pt idx="3">
                  <c:v>4996</c:v>
                </c:pt>
                <c:pt idx="4">
                  <c:v>-4967</c:v>
                </c:pt>
              </c:numCache>
            </c:numRef>
          </c:val>
          <c:extLst xmlns:c16r2="http://schemas.microsoft.com/office/drawing/2015/06/chart">
            <c:ext xmlns:c16="http://schemas.microsoft.com/office/drawing/2014/chart" uri="{C3380CC4-5D6E-409C-BE32-E72D297353CC}">
              <c16:uniqueId val="{00000000-7B53-4888-B5C2-185E37B5105A}"/>
            </c:ext>
          </c:extLst>
        </c:ser>
        <c:dLbls>
          <c:showLegendKey val="0"/>
          <c:showVal val="0"/>
          <c:showCatName val="0"/>
          <c:showSerName val="0"/>
          <c:showPercent val="0"/>
          <c:showBubbleSize val="0"/>
        </c:dLbls>
        <c:gapWidth val="150"/>
        <c:axId val="523527240"/>
        <c:axId val="52352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xmlns:c16r2="http://schemas.microsoft.com/office/drawing/2015/06/chart">
            <c:ext xmlns:c16="http://schemas.microsoft.com/office/drawing/2014/chart" uri="{C3380CC4-5D6E-409C-BE32-E72D297353CC}">
              <c16:uniqueId val="{00000001-7B53-4888-B5C2-185E37B5105A}"/>
            </c:ext>
          </c:extLst>
        </c:ser>
        <c:dLbls>
          <c:showLegendKey val="0"/>
          <c:showVal val="0"/>
          <c:showCatName val="0"/>
          <c:showSerName val="0"/>
          <c:showPercent val="0"/>
          <c:showBubbleSize val="0"/>
        </c:dLbls>
        <c:marker val="1"/>
        <c:smooth val="0"/>
        <c:axId val="523527240"/>
        <c:axId val="523527632"/>
      </c:lineChart>
      <c:catAx>
        <c:axId val="523527240"/>
        <c:scaling>
          <c:orientation val="minMax"/>
        </c:scaling>
        <c:delete val="1"/>
        <c:axPos val="b"/>
        <c:numFmt formatCode="General" sourceLinked="1"/>
        <c:majorTickMark val="none"/>
        <c:minorTickMark val="none"/>
        <c:tickLblPos val="none"/>
        <c:crossAx val="523527632"/>
        <c:crosses val="autoZero"/>
        <c:auto val="1"/>
        <c:lblAlgn val="ctr"/>
        <c:lblOffset val="100"/>
        <c:noMultiLvlLbl val="1"/>
      </c:catAx>
      <c:valAx>
        <c:axId val="523527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3527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X1"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富山県富山市　富山市営城址公園駐車場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4236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330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130</v>
      </c>
      <c r="V31" s="118"/>
      <c r="W31" s="118"/>
      <c r="X31" s="118"/>
      <c r="Y31" s="118"/>
      <c r="Z31" s="118"/>
      <c r="AA31" s="118"/>
      <c r="AB31" s="118"/>
      <c r="AC31" s="118"/>
      <c r="AD31" s="118"/>
      <c r="AE31" s="118"/>
      <c r="AF31" s="118"/>
      <c r="AG31" s="118"/>
      <c r="AH31" s="118"/>
      <c r="AI31" s="118"/>
      <c r="AJ31" s="118"/>
      <c r="AK31" s="118"/>
      <c r="AL31" s="118"/>
      <c r="AM31" s="118"/>
      <c r="AN31" s="118">
        <f>データ!Z7</f>
        <v>135.9</v>
      </c>
      <c r="AO31" s="118"/>
      <c r="AP31" s="118"/>
      <c r="AQ31" s="118"/>
      <c r="AR31" s="118"/>
      <c r="AS31" s="118"/>
      <c r="AT31" s="118"/>
      <c r="AU31" s="118"/>
      <c r="AV31" s="118"/>
      <c r="AW31" s="118"/>
      <c r="AX31" s="118"/>
      <c r="AY31" s="118"/>
      <c r="AZ31" s="118"/>
      <c r="BA31" s="118"/>
      <c r="BB31" s="118"/>
      <c r="BC31" s="118"/>
      <c r="BD31" s="118"/>
      <c r="BE31" s="118"/>
      <c r="BF31" s="118"/>
      <c r="BG31" s="118">
        <f>データ!AA7</f>
        <v>113.7</v>
      </c>
      <c r="BH31" s="118"/>
      <c r="BI31" s="118"/>
      <c r="BJ31" s="118"/>
      <c r="BK31" s="118"/>
      <c r="BL31" s="118"/>
      <c r="BM31" s="118"/>
      <c r="BN31" s="118"/>
      <c r="BO31" s="118"/>
      <c r="BP31" s="118"/>
      <c r="BQ31" s="118"/>
      <c r="BR31" s="118"/>
      <c r="BS31" s="118"/>
      <c r="BT31" s="118"/>
      <c r="BU31" s="118"/>
      <c r="BV31" s="118"/>
      <c r="BW31" s="118"/>
      <c r="BX31" s="118"/>
      <c r="BY31" s="118"/>
      <c r="BZ31" s="118">
        <f>データ!AB7</f>
        <v>114.9</v>
      </c>
      <c r="CA31" s="118"/>
      <c r="CB31" s="118"/>
      <c r="CC31" s="118"/>
      <c r="CD31" s="118"/>
      <c r="CE31" s="118"/>
      <c r="CF31" s="118"/>
      <c r="CG31" s="118"/>
      <c r="CH31" s="118"/>
      <c r="CI31" s="118"/>
      <c r="CJ31" s="118"/>
      <c r="CK31" s="118"/>
      <c r="CL31" s="118"/>
      <c r="CM31" s="118"/>
      <c r="CN31" s="118"/>
      <c r="CO31" s="118"/>
      <c r="CP31" s="118"/>
      <c r="CQ31" s="118"/>
      <c r="CR31" s="118"/>
      <c r="CS31" s="118">
        <f>データ!AC7</f>
        <v>88.7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0.4</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190.1</v>
      </c>
      <c r="JD31" s="120"/>
      <c r="JE31" s="120"/>
      <c r="JF31" s="120"/>
      <c r="JG31" s="120"/>
      <c r="JH31" s="120"/>
      <c r="JI31" s="120"/>
      <c r="JJ31" s="120"/>
      <c r="JK31" s="120"/>
      <c r="JL31" s="120"/>
      <c r="JM31" s="120"/>
      <c r="JN31" s="120"/>
      <c r="JO31" s="120"/>
      <c r="JP31" s="120"/>
      <c r="JQ31" s="120"/>
      <c r="JR31" s="120"/>
      <c r="JS31" s="120"/>
      <c r="JT31" s="120"/>
      <c r="JU31" s="121"/>
      <c r="JV31" s="119">
        <f>データ!DL7</f>
        <v>207.9</v>
      </c>
      <c r="JW31" s="120"/>
      <c r="JX31" s="120"/>
      <c r="JY31" s="120"/>
      <c r="JZ31" s="120"/>
      <c r="KA31" s="120"/>
      <c r="KB31" s="120"/>
      <c r="KC31" s="120"/>
      <c r="KD31" s="120"/>
      <c r="KE31" s="120"/>
      <c r="KF31" s="120"/>
      <c r="KG31" s="120"/>
      <c r="KH31" s="120"/>
      <c r="KI31" s="120"/>
      <c r="KJ31" s="120"/>
      <c r="KK31" s="120"/>
      <c r="KL31" s="120"/>
      <c r="KM31" s="120"/>
      <c r="KN31" s="121"/>
      <c r="KO31" s="119">
        <f>データ!DM7</f>
        <v>176.2</v>
      </c>
      <c r="KP31" s="120"/>
      <c r="KQ31" s="120"/>
      <c r="KR31" s="120"/>
      <c r="KS31" s="120"/>
      <c r="KT31" s="120"/>
      <c r="KU31" s="120"/>
      <c r="KV31" s="120"/>
      <c r="KW31" s="120"/>
      <c r="KX31" s="120"/>
      <c r="KY31" s="120"/>
      <c r="KZ31" s="120"/>
      <c r="LA31" s="120"/>
      <c r="LB31" s="120"/>
      <c r="LC31" s="120"/>
      <c r="LD31" s="120"/>
      <c r="LE31" s="120"/>
      <c r="LF31" s="120"/>
      <c r="LG31" s="121"/>
      <c r="LH31" s="119">
        <f>データ!DN7</f>
        <v>173.3</v>
      </c>
      <c r="LI31" s="120"/>
      <c r="LJ31" s="120"/>
      <c r="LK31" s="120"/>
      <c r="LL31" s="120"/>
      <c r="LM31" s="120"/>
      <c r="LN31" s="120"/>
      <c r="LO31" s="120"/>
      <c r="LP31" s="120"/>
      <c r="LQ31" s="120"/>
      <c r="LR31" s="120"/>
      <c r="LS31" s="120"/>
      <c r="LT31" s="120"/>
      <c r="LU31" s="120"/>
      <c r="LV31" s="120"/>
      <c r="LW31" s="120"/>
      <c r="LX31" s="120"/>
      <c r="LY31" s="120"/>
      <c r="LZ31" s="121"/>
      <c r="MA31" s="119">
        <f>データ!DO7</f>
        <v>178.2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133.5</v>
      </c>
      <c r="V32" s="118"/>
      <c r="W32" s="118"/>
      <c r="X32" s="118"/>
      <c r="Y32" s="118"/>
      <c r="Z32" s="118"/>
      <c r="AA32" s="118"/>
      <c r="AB32" s="118"/>
      <c r="AC32" s="118"/>
      <c r="AD32" s="118"/>
      <c r="AE32" s="118"/>
      <c r="AF32" s="118"/>
      <c r="AG32" s="118"/>
      <c r="AH32" s="118"/>
      <c r="AI32" s="118"/>
      <c r="AJ32" s="118"/>
      <c r="AK32" s="118"/>
      <c r="AL32" s="118"/>
      <c r="AM32" s="118"/>
      <c r="AN32" s="118">
        <f>データ!AE7</f>
        <v>136.30000000000001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130.9</v>
      </c>
      <c r="BH32" s="118"/>
      <c r="BI32" s="118"/>
      <c r="BJ32" s="118"/>
      <c r="BK32" s="118"/>
      <c r="BL32" s="118"/>
      <c r="BM32" s="118"/>
      <c r="BN32" s="118"/>
      <c r="BO32" s="118"/>
      <c r="BP32" s="118"/>
      <c r="BQ32" s="118"/>
      <c r="BR32" s="118"/>
      <c r="BS32" s="118"/>
      <c r="BT32" s="118"/>
      <c r="BU32" s="118"/>
      <c r="BV32" s="118"/>
      <c r="BW32" s="118"/>
      <c r="BX32" s="118"/>
      <c r="BY32" s="118"/>
      <c r="BZ32" s="118">
        <f>データ!AG7</f>
        <v>160.6</v>
      </c>
      <c r="CA32" s="118"/>
      <c r="CB32" s="118"/>
      <c r="CC32" s="118"/>
      <c r="CD32" s="118"/>
      <c r="CE32" s="118"/>
      <c r="CF32" s="118"/>
      <c r="CG32" s="118"/>
      <c r="CH32" s="118"/>
      <c r="CI32" s="118"/>
      <c r="CJ32" s="118"/>
      <c r="CK32" s="118"/>
      <c r="CL32" s="118"/>
      <c r="CM32" s="118"/>
      <c r="CN32" s="118"/>
      <c r="CO32" s="118"/>
      <c r="CP32" s="118"/>
      <c r="CQ32" s="118"/>
      <c r="CR32" s="118"/>
      <c r="CS32" s="118">
        <f>データ!AH7</f>
        <v>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7.1</v>
      </c>
      <c r="EM32" s="118"/>
      <c r="EN32" s="118"/>
      <c r="EO32" s="118"/>
      <c r="EP32" s="118"/>
      <c r="EQ32" s="118"/>
      <c r="ER32" s="118"/>
      <c r="ES32" s="118"/>
      <c r="ET32" s="118"/>
      <c r="EU32" s="118"/>
      <c r="EV32" s="118"/>
      <c r="EW32" s="118"/>
      <c r="EX32" s="118"/>
      <c r="EY32" s="118"/>
      <c r="EZ32" s="118"/>
      <c r="FA32" s="118"/>
      <c r="FB32" s="118"/>
      <c r="FC32" s="118"/>
      <c r="FD32" s="118"/>
      <c r="FE32" s="118">
        <f>データ!AP7</f>
        <v>5.5</v>
      </c>
      <c r="FF32" s="118"/>
      <c r="FG32" s="118"/>
      <c r="FH32" s="118"/>
      <c r="FI32" s="118"/>
      <c r="FJ32" s="118"/>
      <c r="FK32" s="118"/>
      <c r="FL32" s="118"/>
      <c r="FM32" s="118"/>
      <c r="FN32" s="118"/>
      <c r="FO32" s="118"/>
      <c r="FP32" s="118"/>
      <c r="FQ32" s="118"/>
      <c r="FR32" s="118"/>
      <c r="FS32" s="118"/>
      <c r="FT32" s="118"/>
      <c r="FU32" s="118"/>
      <c r="FV32" s="118"/>
      <c r="FW32" s="118"/>
      <c r="FX32" s="118">
        <f>データ!AQ7</f>
        <v>5.2</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169.3</v>
      </c>
      <c r="JD32" s="120"/>
      <c r="JE32" s="120"/>
      <c r="JF32" s="120"/>
      <c r="JG32" s="120"/>
      <c r="JH32" s="120"/>
      <c r="JI32" s="120"/>
      <c r="JJ32" s="120"/>
      <c r="JK32" s="120"/>
      <c r="JL32" s="120"/>
      <c r="JM32" s="120"/>
      <c r="JN32" s="120"/>
      <c r="JO32" s="120"/>
      <c r="JP32" s="120"/>
      <c r="JQ32" s="120"/>
      <c r="JR32" s="120"/>
      <c r="JS32" s="120"/>
      <c r="JT32" s="120"/>
      <c r="JU32" s="121"/>
      <c r="JV32" s="119">
        <f>データ!DQ7</f>
        <v>166.6</v>
      </c>
      <c r="JW32" s="120"/>
      <c r="JX32" s="120"/>
      <c r="JY32" s="120"/>
      <c r="JZ32" s="120"/>
      <c r="KA32" s="120"/>
      <c r="KB32" s="120"/>
      <c r="KC32" s="120"/>
      <c r="KD32" s="120"/>
      <c r="KE32" s="120"/>
      <c r="KF32" s="120"/>
      <c r="KG32" s="120"/>
      <c r="KH32" s="120"/>
      <c r="KI32" s="120"/>
      <c r="KJ32" s="120"/>
      <c r="KK32" s="120"/>
      <c r="KL32" s="120"/>
      <c r="KM32" s="120"/>
      <c r="KN32" s="121"/>
      <c r="KO32" s="119">
        <f>データ!DR7</f>
        <v>164.4</v>
      </c>
      <c r="KP32" s="120"/>
      <c r="KQ32" s="120"/>
      <c r="KR32" s="120"/>
      <c r="KS32" s="120"/>
      <c r="KT32" s="120"/>
      <c r="KU32" s="120"/>
      <c r="KV32" s="120"/>
      <c r="KW32" s="120"/>
      <c r="KX32" s="120"/>
      <c r="KY32" s="120"/>
      <c r="KZ32" s="120"/>
      <c r="LA32" s="120"/>
      <c r="LB32" s="120"/>
      <c r="LC32" s="120"/>
      <c r="LD32" s="120"/>
      <c r="LE32" s="120"/>
      <c r="LF32" s="120"/>
      <c r="LG32" s="121"/>
      <c r="LH32" s="119">
        <f>データ!DS7</f>
        <v>161.5</v>
      </c>
      <c r="LI32" s="120"/>
      <c r="LJ32" s="120"/>
      <c r="LK32" s="120"/>
      <c r="LL32" s="120"/>
      <c r="LM32" s="120"/>
      <c r="LN32" s="120"/>
      <c r="LO32" s="120"/>
      <c r="LP32" s="120"/>
      <c r="LQ32" s="120"/>
      <c r="LR32" s="120"/>
      <c r="LS32" s="120"/>
      <c r="LT32" s="120"/>
      <c r="LU32" s="120"/>
      <c r="LV32" s="120"/>
      <c r="LW32" s="120"/>
      <c r="LX32" s="120"/>
      <c r="LY32" s="120"/>
      <c r="LZ32" s="121"/>
      <c r="MA32" s="119">
        <f>データ!DT7</f>
        <v>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2</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38</v>
      </c>
      <c r="EM52" s="118"/>
      <c r="EN52" s="118"/>
      <c r="EO52" s="118"/>
      <c r="EP52" s="118"/>
      <c r="EQ52" s="118"/>
      <c r="ER52" s="118"/>
      <c r="ES52" s="118"/>
      <c r="ET52" s="118"/>
      <c r="EU52" s="118"/>
      <c r="EV52" s="118"/>
      <c r="EW52" s="118"/>
      <c r="EX52" s="118"/>
      <c r="EY52" s="118"/>
      <c r="EZ52" s="118"/>
      <c r="FA52" s="118"/>
      <c r="FB52" s="118"/>
      <c r="FC52" s="118"/>
      <c r="FD52" s="118"/>
      <c r="FE52" s="118">
        <f>データ!BG7</f>
        <v>36.700000000000003</v>
      </c>
      <c r="FF52" s="118"/>
      <c r="FG52" s="118"/>
      <c r="FH52" s="118"/>
      <c r="FI52" s="118"/>
      <c r="FJ52" s="118"/>
      <c r="FK52" s="118"/>
      <c r="FL52" s="118"/>
      <c r="FM52" s="118"/>
      <c r="FN52" s="118"/>
      <c r="FO52" s="118"/>
      <c r="FP52" s="118"/>
      <c r="FQ52" s="118"/>
      <c r="FR52" s="118"/>
      <c r="FS52" s="118"/>
      <c r="FT52" s="118"/>
      <c r="FU52" s="118"/>
      <c r="FV52" s="118"/>
      <c r="FW52" s="118"/>
      <c r="FX52" s="118">
        <f>データ!BH7</f>
        <v>23.5</v>
      </c>
      <c r="FY52" s="118"/>
      <c r="FZ52" s="118"/>
      <c r="GA52" s="118"/>
      <c r="GB52" s="118"/>
      <c r="GC52" s="118"/>
      <c r="GD52" s="118"/>
      <c r="GE52" s="118"/>
      <c r="GF52" s="118"/>
      <c r="GG52" s="118"/>
      <c r="GH52" s="118"/>
      <c r="GI52" s="118"/>
      <c r="GJ52" s="118"/>
      <c r="GK52" s="118"/>
      <c r="GL52" s="118"/>
      <c r="GM52" s="118"/>
      <c r="GN52" s="118"/>
      <c r="GO52" s="118"/>
      <c r="GP52" s="118"/>
      <c r="GQ52" s="118">
        <f>データ!BI7</f>
        <v>24.1</v>
      </c>
      <c r="GR52" s="118"/>
      <c r="GS52" s="118"/>
      <c r="GT52" s="118"/>
      <c r="GU52" s="118"/>
      <c r="GV52" s="118"/>
      <c r="GW52" s="118"/>
      <c r="GX52" s="118"/>
      <c r="GY52" s="118"/>
      <c r="GZ52" s="118"/>
      <c r="HA52" s="118"/>
      <c r="HB52" s="118"/>
      <c r="HC52" s="118"/>
      <c r="HD52" s="118"/>
      <c r="HE52" s="118"/>
      <c r="HF52" s="118"/>
      <c r="HG52" s="118"/>
      <c r="HH52" s="118"/>
      <c r="HI52" s="118"/>
      <c r="HJ52" s="118">
        <f>データ!BJ7</f>
        <v>-3.6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10218</v>
      </c>
      <c r="JD52" s="125"/>
      <c r="JE52" s="125"/>
      <c r="JF52" s="125"/>
      <c r="JG52" s="125"/>
      <c r="JH52" s="125"/>
      <c r="JI52" s="125"/>
      <c r="JJ52" s="125"/>
      <c r="JK52" s="125"/>
      <c r="JL52" s="125"/>
      <c r="JM52" s="125"/>
      <c r="JN52" s="125"/>
      <c r="JO52" s="125"/>
      <c r="JP52" s="125"/>
      <c r="JQ52" s="125"/>
      <c r="JR52" s="125"/>
      <c r="JS52" s="125"/>
      <c r="JT52" s="125"/>
      <c r="JU52" s="125"/>
      <c r="JV52" s="125">
        <f>データ!BR7</f>
        <v>12372</v>
      </c>
      <c r="JW52" s="125"/>
      <c r="JX52" s="125"/>
      <c r="JY52" s="125"/>
      <c r="JZ52" s="125"/>
      <c r="KA52" s="125"/>
      <c r="KB52" s="125"/>
      <c r="KC52" s="125"/>
      <c r="KD52" s="125"/>
      <c r="KE52" s="125"/>
      <c r="KF52" s="125"/>
      <c r="KG52" s="125"/>
      <c r="KH52" s="125"/>
      <c r="KI52" s="125"/>
      <c r="KJ52" s="125"/>
      <c r="KK52" s="125"/>
      <c r="KL52" s="125"/>
      <c r="KM52" s="125"/>
      <c r="KN52" s="125"/>
      <c r="KO52" s="125">
        <f>データ!BS7</f>
        <v>4850</v>
      </c>
      <c r="KP52" s="125"/>
      <c r="KQ52" s="125"/>
      <c r="KR52" s="125"/>
      <c r="KS52" s="125"/>
      <c r="KT52" s="125"/>
      <c r="KU52" s="125"/>
      <c r="KV52" s="125"/>
      <c r="KW52" s="125"/>
      <c r="KX52" s="125"/>
      <c r="KY52" s="125"/>
      <c r="KZ52" s="125"/>
      <c r="LA52" s="125"/>
      <c r="LB52" s="125"/>
      <c r="LC52" s="125"/>
      <c r="LD52" s="125"/>
      <c r="LE52" s="125"/>
      <c r="LF52" s="125"/>
      <c r="LG52" s="125"/>
      <c r="LH52" s="125">
        <f>データ!BT7</f>
        <v>4996</v>
      </c>
      <c r="LI52" s="125"/>
      <c r="LJ52" s="125"/>
      <c r="LK52" s="125"/>
      <c r="LL52" s="125"/>
      <c r="LM52" s="125"/>
      <c r="LN52" s="125"/>
      <c r="LO52" s="125"/>
      <c r="LP52" s="125"/>
      <c r="LQ52" s="125"/>
      <c r="LR52" s="125"/>
      <c r="LS52" s="125"/>
      <c r="LT52" s="125"/>
      <c r="LU52" s="125"/>
      <c r="LV52" s="125"/>
      <c r="LW52" s="125"/>
      <c r="LX52" s="125"/>
      <c r="LY52" s="125"/>
      <c r="LZ52" s="125"/>
      <c r="MA52" s="125">
        <f>データ!BU7</f>
        <v>-4967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56</v>
      </c>
      <c r="V53" s="125"/>
      <c r="W53" s="125"/>
      <c r="X53" s="125"/>
      <c r="Y53" s="125"/>
      <c r="Z53" s="125"/>
      <c r="AA53" s="125"/>
      <c r="AB53" s="125"/>
      <c r="AC53" s="125"/>
      <c r="AD53" s="125"/>
      <c r="AE53" s="125"/>
      <c r="AF53" s="125"/>
      <c r="AG53" s="125"/>
      <c r="AH53" s="125"/>
      <c r="AI53" s="125"/>
      <c r="AJ53" s="125"/>
      <c r="AK53" s="125"/>
      <c r="AL53" s="125"/>
      <c r="AM53" s="125"/>
      <c r="AN53" s="125">
        <f>データ!BA7</f>
        <v>42</v>
      </c>
      <c r="AO53" s="125"/>
      <c r="AP53" s="125"/>
      <c r="AQ53" s="125"/>
      <c r="AR53" s="125"/>
      <c r="AS53" s="125"/>
      <c r="AT53" s="125"/>
      <c r="AU53" s="125"/>
      <c r="AV53" s="125"/>
      <c r="AW53" s="125"/>
      <c r="AX53" s="125"/>
      <c r="AY53" s="125"/>
      <c r="AZ53" s="125"/>
      <c r="BA53" s="125"/>
      <c r="BB53" s="125"/>
      <c r="BC53" s="125"/>
      <c r="BD53" s="125"/>
      <c r="BE53" s="125"/>
      <c r="BF53" s="125"/>
      <c r="BG53" s="125">
        <f>データ!BB7</f>
        <v>44</v>
      </c>
      <c r="BH53" s="125"/>
      <c r="BI53" s="125"/>
      <c r="BJ53" s="125"/>
      <c r="BK53" s="125"/>
      <c r="BL53" s="125"/>
      <c r="BM53" s="125"/>
      <c r="BN53" s="125"/>
      <c r="BO53" s="125"/>
      <c r="BP53" s="125"/>
      <c r="BQ53" s="125"/>
      <c r="BR53" s="125"/>
      <c r="BS53" s="125"/>
      <c r="BT53" s="125"/>
      <c r="BU53" s="125"/>
      <c r="BV53" s="125"/>
      <c r="BW53" s="125"/>
      <c r="BX53" s="125"/>
      <c r="BY53" s="125"/>
      <c r="BZ53" s="125">
        <f>データ!BC7</f>
        <v>45</v>
      </c>
      <c r="CA53" s="125"/>
      <c r="CB53" s="125"/>
      <c r="CC53" s="125"/>
      <c r="CD53" s="125"/>
      <c r="CE53" s="125"/>
      <c r="CF53" s="125"/>
      <c r="CG53" s="125"/>
      <c r="CH53" s="125"/>
      <c r="CI53" s="125"/>
      <c r="CJ53" s="125"/>
      <c r="CK53" s="125"/>
      <c r="CL53" s="125"/>
      <c r="CM53" s="125"/>
      <c r="CN53" s="125"/>
      <c r="CO53" s="125"/>
      <c r="CP53" s="125"/>
      <c r="CQ53" s="125"/>
      <c r="CR53" s="125"/>
      <c r="CS53" s="125">
        <f>データ!BD7</f>
        <v>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8</v>
      </c>
      <c r="EM53" s="118"/>
      <c r="EN53" s="118"/>
      <c r="EO53" s="118"/>
      <c r="EP53" s="118"/>
      <c r="EQ53" s="118"/>
      <c r="ER53" s="118"/>
      <c r="ES53" s="118"/>
      <c r="ET53" s="118"/>
      <c r="EU53" s="118"/>
      <c r="EV53" s="118"/>
      <c r="EW53" s="118"/>
      <c r="EX53" s="118"/>
      <c r="EY53" s="118"/>
      <c r="EZ53" s="118"/>
      <c r="FA53" s="118"/>
      <c r="FB53" s="118"/>
      <c r="FC53" s="118"/>
      <c r="FD53" s="118"/>
      <c r="FE53" s="118">
        <f>データ!BL7</f>
        <v>13.7</v>
      </c>
      <c r="FF53" s="118"/>
      <c r="FG53" s="118"/>
      <c r="FH53" s="118"/>
      <c r="FI53" s="118"/>
      <c r="FJ53" s="118"/>
      <c r="FK53" s="118"/>
      <c r="FL53" s="118"/>
      <c r="FM53" s="118"/>
      <c r="FN53" s="118"/>
      <c r="FO53" s="118"/>
      <c r="FP53" s="118"/>
      <c r="FQ53" s="118"/>
      <c r="FR53" s="118"/>
      <c r="FS53" s="118"/>
      <c r="FT53" s="118"/>
      <c r="FU53" s="118"/>
      <c r="FV53" s="118"/>
      <c r="FW53" s="118"/>
      <c r="FX53" s="118">
        <f>データ!BM7</f>
        <v>7.5</v>
      </c>
      <c r="FY53" s="118"/>
      <c r="FZ53" s="118"/>
      <c r="GA53" s="118"/>
      <c r="GB53" s="118"/>
      <c r="GC53" s="118"/>
      <c r="GD53" s="118"/>
      <c r="GE53" s="118"/>
      <c r="GF53" s="118"/>
      <c r="GG53" s="118"/>
      <c r="GH53" s="118"/>
      <c r="GI53" s="118"/>
      <c r="GJ53" s="118"/>
      <c r="GK53" s="118"/>
      <c r="GL53" s="118"/>
      <c r="GM53" s="118"/>
      <c r="GN53" s="118"/>
      <c r="GO53" s="118"/>
      <c r="GP53" s="118"/>
      <c r="GQ53" s="118">
        <f>データ!BN7</f>
        <v>0.6</v>
      </c>
      <c r="GR53" s="118"/>
      <c r="GS53" s="118"/>
      <c r="GT53" s="118"/>
      <c r="GU53" s="118"/>
      <c r="GV53" s="118"/>
      <c r="GW53" s="118"/>
      <c r="GX53" s="118"/>
      <c r="GY53" s="118"/>
      <c r="GZ53" s="118"/>
      <c r="HA53" s="118"/>
      <c r="HB53" s="118"/>
      <c r="HC53" s="118"/>
      <c r="HD53" s="118"/>
      <c r="HE53" s="118"/>
      <c r="HF53" s="118"/>
      <c r="HG53" s="118"/>
      <c r="HH53" s="118"/>
      <c r="HI53" s="118"/>
      <c r="HJ53" s="118">
        <f>データ!BO7</f>
        <v>-10.5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21116</v>
      </c>
      <c r="JD53" s="125"/>
      <c r="JE53" s="125"/>
      <c r="JF53" s="125"/>
      <c r="JG53" s="125"/>
      <c r="JH53" s="125"/>
      <c r="JI53" s="125"/>
      <c r="JJ53" s="125"/>
      <c r="JK53" s="125"/>
      <c r="JL53" s="125"/>
      <c r="JM53" s="125"/>
      <c r="JN53" s="125"/>
      <c r="JO53" s="125"/>
      <c r="JP53" s="125"/>
      <c r="JQ53" s="125"/>
      <c r="JR53" s="125"/>
      <c r="JS53" s="125"/>
      <c r="JT53" s="125"/>
      <c r="JU53" s="125"/>
      <c r="JV53" s="125">
        <f>データ!BW7</f>
        <v>20714</v>
      </c>
      <c r="JW53" s="125"/>
      <c r="JX53" s="125"/>
      <c r="JY53" s="125"/>
      <c r="JZ53" s="125"/>
      <c r="KA53" s="125"/>
      <c r="KB53" s="125"/>
      <c r="KC53" s="125"/>
      <c r="KD53" s="125"/>
      <c r="KE53" s="125"/>
      <c r="KF53" s="125"/>
      <c r="KG53" s="125"/>
      <c r="KH53" s="125"/>
      <c r="KI53" s="125"/>
      <c r="KJ53" s="125"/>
      <c r="KK53" s="125"/>
      <c r="KL53" s="125"/>
      <c r="KM53" s="125"/>
      <c r="KN53" s="125"/>
      <c r="KO53" s="125">
        <f>データ!BX7</f>
        <v>16622</v>
      </c>
      <c r="KP53" s="125"/>
      <c r="KQ53" s="125"/>
      <c r="KR53" s="125"/>
      <c r="KS53" s="125"/>
      <c r="KT53" s="125"/>
      <c r="KU53" s="125"/>
      <c r="KV53" s="125"/>
      <c r="KW53" s="125"/>
      <c r="KX53" s="125"/>
      <c r="KY53" s="125"/>
      <c r="KZ53" s="125"/>
      <c r="LA53" s="125"/>
      <c r="LB53" s="125"/>
      <c r="LC53" s="125"/>
      <c r="LD53" s="125"/>
      <c r="LE53" s="125"/>
      <c r="LF53" s="125"/>
      <c r="LG53" s="125"/>
      <c r="LH53" s="125">
        <f>データ!BY7</f>
        <v>16948</v>
      </c>
      <c r="LI53" s="125"/>
      <c r="LJ53" s="125"/>
      <c r="LK53" s="125"/>
      <c r="LL53" s="125"/>
      <c r="LM53" s="125"/>
      <c r="LN53" s="125"/>
      <c r="LO53" s="125"/>
      <c r="LP53" s="125"/>
      <c r="LQ53" s="125"/>
      <c r="LR53" s="125"/>
      <c r="LS53" s="125"/>
      <c r="LT53" s="125"/>
      <c r="LU53" s="125"/>
      <c r="LV53" s="125"/>
      <c r="LW53" s="125"/>
      <c r="LX53" s="125"/>
      <c r="LY53" s="125"/>
      <c r="LZ53" s="125"/>
      <c r="MA53" s="125">
        <f>データ!BZ7</f>
        <v>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110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53123</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181.6</v>
      </c>
      <c r="KB78" s="120"/>
      <c r="KC78" s="120"/>
      <c r="KD78" s="120"/>
      <c r="KE78" s="120"/>
      <c r="KF78" s="120"/>
      <c r="KG78" s="120"/>
      <c r="KH78" s="120"/>
      <c r="KI78" s="120"/>
      <c r="KJ78" s="120"/>
      <c r="KK78" s="120"/>
      <c r="KL78" s="120"/>
      <c r="KM78" s="120"/>
      <c r="KN78" s="120"/>
      <c r="KO78" s="121"/>
      <c r="KP78" s="119">
        <f>データ!DF7</f>
        <v>148.9</v>
      </c>
      <c r="KQ78" s="120"/>
      <c r="KR78" s="120"/>
      <c r="KS78" s="120"/>
      <c r="KT78" s="120"/>
      <c r="KU78" s="120"/>
      <c r="KV78" s="120"/>
      <c r="KW78" s="120"/>
      <c r="KX78" s="120"/>
      <c r="KY78" s="120"/>
      <c r="KZ78" s="120"/>
      <c r="LA78" s="120"/>
      <c r="LB78" s="120"/>
      <c r="LC78" s="120"/>
      <c r="LD78" s="121"/>
      <c r="LE78" s="119">
        <f>データ!DG7</f>
        <v>135.30000000000001</v>
      </c>
      <c r="LF78" s="120"/>
      <c r="LG78" s="120"/>
      <c r="LH78" s="120"/>
      <c r="LI78" s="120"/>
      <c r="LJ78" s="120"/>
      <c r="LK78" s="120"/>
      <c r="LL78" s="120"/>
      <c r="LM78" s="120"/>
      <c r="LN78" s="120"/>
      <c r="LO78" s="120"/>
      <c r="LP78" s="120"/>
      <c r="LQ78" s="120"/>
      <c r="LR78" s="120"/>
      <c r="LS78" s="121"/>
      <c r="LT78" s="119">
        <f>データ!DH7</f>
        <v>103.6</v>
      </c>
      <c r="LU78" s="120"/>
      <c r="LV78" s="120"/>
      <c r="LW78" s="120"/>
      <c r="LX78" s="120"/>
      <c r="LY78" s="120"/>
      <c r="LZ78" s="120"/>
      <c r="MA78" s="120"/>
      <c r="MB78" s="120"/>
      <c r="MC78" s="120"/>
      <c r="MD78" s="120"/>
      <c r="ME78" s="120"/>
      <c r="MF78" s="120"/>
      <c r="MG78" s="120"/>
      <c r="MH78" s="121"/>
      <c r="MI78" s="119">
        <f>データ!DI7</f>
        <v>119.5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Qiaz+GK7cYSlPq7OqaJAaZAvSa15A4+ph3cVs7TYM6YEp6M5JZijpDGlYm26fUKpqbWG7gKMOm1XPOuiATsWwQ==" saltValue="mJdrGRk8ysZw0Lm5BffwF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100</v>
      </c>
      <c r="AW5" s="59" t="s">
        <v>91</v>
      </c>
      <c r="AX5" s="59" t="s">
        <v>92</v>
      </c>
      <c r="AY5" s="59" t="s">
        <v>101</v>
      </c>
      <c r="AZ5" s="59" t="s">
        <v>94</v>
      </c>
      <c r="BA5" s="59" t="s">
        <v>95</v>
      </c>
      <c r="BB5" s="59" t="s">
        <v>96</v>
      </c>
      <c r="BC5" s="59" t="s">
        <v>97</v>
      </c>
      <c r="BD5" s="59" t="s">
        <v>98</v>
      </c>
      <c r="BE5" s="59" t="s">
        <v>99</v>
      </c>
      <c r="BF5" s="59" t="s">
        <v>102</v>
      </c>
      <c r="BG5" s="59" t="s">
        <v>103</v>
      </c>
      <c r="BH5" s="59" t="s">
        <v>91</v>
      </c>
      <c r="BI5" s="59" t="s">
        <v>92</v>
      </c>
      <c r="BJ5" s="59" t="s">
        <v>104</v>
      </c>
      <c r="BK5" s="59" t="s">
        <v>94</v>
      </c>
      <c r="BL5" s="59" t="s">
        <v>95</v>
      </c>
      <c r="BM5" s="59" t="s">
        <v>96</v>
      </c>
      <c r="BN5" s="59" t="s">
        <v>97</v>
      </c>
      <c r="BO5" s="59" t="s">
        <v>98</v>
      </c>
      <c r="BP5" s="59" t="s">
        <v>99</v>
      </c>
      <c r="BQ5" s="59" t="s">
        <v>89</v>
      </c>
      <c r="BR5" s="59" t="s">
        <v>103</v>
      </c>
      <c r="BS5" s="59" t="s">
        <v>91</v>
      </c>
      <c r="BT5" s="59" t="s">
        <v>92</v>
      </c>
      <c r="BU5" s="59" t="s">
        <v>101</v>
      </c>
      <c r="BV5" s="59" t="s">
        <v>94</v>
      </c>
      <c r="BW5" s="59" t="s">
        <v>95</v>
      </c>
      <c r="BX5" s="59" t="s">
        <v>96</v>
      </c>
      <c r="BY5" s="59" t="s">
        <v>97</v>
      </c>
      <c r="BZ5" s="59" t="s">
        <v>98</v>
      </c>
      <c r="CA5" s="59" t="s">
        <v>99</v>
      </c>
      <c r="CB5" s="59" t="s">
        <v>102</v>
      </c>
      <c r="CC5" s="59" t="s">
        <v>100</v>
      </c>
      <c r="CD5" s="59" t="s">
        <v>91</v>
      </c>
      <c r="CE5" s="59" t="s">
        <v>92</v>
      </c>
      <c r="CF5" s="59" t="s">
        <v>101</v>
      </c>
      <c r="CG5" s="59" t="s">
        <v>94</v>
      </c>
      <c r="CH5" s="59" t="s">
        <v>95</v>
      </c>
      <c r="CI5" s="59" t="s">
        <v>96</v>
      </c>
      <c r="CJ5" s="59" t="s">
        <v>97</v>
      </c>
      <c r="CK5" s="59" t="s">
        <v>98</v>
      </c>
      <c r="CL5" s="59" t="s">
        <v>99</v>
      </c>
      <c r="CM5" s="150"/>
      <c r="CN5" s="150"/>
      <c r="CO5" s="59" t="s">
        <v>89</v>
      </c>
      <c r="CP5" s="59" t="s">
        <v>100</v>
      </c>
      <c r="CQ5" s="59" t="s">
        <v>91</v>
      </c>
      <c r="CR5" s="59" t="s">
        <v>105</v>
      </c>
      <c r="CS5" s="59" t="s">
        <v>101</v>
      </c>
      <c r="CT5" s="59" t="s">
        <v>94</v>
      </c>
      <c r="CU5" s="59" t="s">
        <v>95</v>
      </c>
      <c r="CV5" s="59" t="s">
        <v>96</v>
      </c>
      <c r="CW5" s="59" t="s">
        <v>97</v>
      </c>
      <c r="CX5" s="59" t="s">
        <v>98</v>
      </c>
      <c r="CY5" s="59" t="s">
        <v>99</v>
      </c>
      <c r="CZ5" s="59" t="s">
        <v>102</v>
      </c>
      <c r="DA5" s="59" t="s">
        <v>100</v>
      </c>
      <c r="DB5" s="59" t="s">
        <v>91</v>
      </c>
      <c r="DC5" s="59" t="s">
        <v>105</v>
      </c>
      <c r="DD5" s="59" t="s">
        <v>101</v>
      </c>
      <c r="DE5" s="59" t="s">
        <v>94</v>
      </c>
      <c r="DF5" s="59" t="s">
        <v>95</v>
      </c>
      <c r="DG5" s="59" t="s">
        <v>96</v>
      </c>
      <c r="DH5" s="59" t="s">
        <v>97</v>
      </c>
      <c r="DI5" s="59" t="s">
        <v>98</v>
      </c>
      <c r="DJ5" s="59" t="s">
        <v>35</v>
      </c>
      <c r="DK5" s="59" t="s">
        <v>102</v>
      </c>
      <c r="DL5" s="59" t="s">
        <v>90</v>
      </c>
      <c r="DM5" s="59" t="s">
        <v>91</v>
      </c>
      <c r="DN5" s="59" t="s">
        <v>92</v>
      </c>
      <c r="DO5" s="59" t="s">
        <v>101</v>
      </c>
      <c r="DP5" s="59" t="s">
        <v>94</v>
      </c>
      <c r="DQ5" s="59" t="s">
        <v>95</v>
      </c>
      <c r="DR5" s="59" t="s">
        <v>96</v>
      </c>
      <c r="DS5" s="59" t="s">
        <v>97</v>
      </c>
      <c r="DT5" s="59" t="s">
        <v>98</v>
      </c>
      <c r="DU5" s="59" t="s">
        <v>99</v>
      </c>
    </row>
    <row r="6" spans="1:125" s="66" customFormat="1" x14ac:dyDescent="0.15">
      <c r="A6" s="49" t="s">
        <v>106</v>
      </c>
      <c r="B6" s="60">
        <f>B8</f>
        <v>2019</v>
      </c>
      <c r="C6" s="60">
        <f t="shared" ref="C6:X6" si="1">C8</f>
        <v>162019</v>
      </c>
      <c r="D6" s="60">
        <f t="shared" si="1"/>
        <v>47</v>
      </c>
      <c r="E6" s="60">
        <f t="shared" si="1"/>
        <v>14</v>
      </c>
      <c r="F6" s="60">
        <f t="shared" si="1"/>
        <v>0</v>
      </c>
      <c r="G6" s="60">
        <f t="shared" si="1"/>
        <v>1</v>
      </c>
      <c r="H6" s="60" t="str">
        <f>SUBSTITUTE(H8,"　","")</f>
        <v>富山県富山市</v>
      </c>
      <c r="I6" s="60" t="str">
        <f t="shared" si="1"/>
        <v>富山市営城址公園駐車場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48</v>
      </c>
      <c r="S6" s="62" t="str">
        <f t="shared" si="1"/>
        <v>公共施設</v>
      </c>
      <c r="T6" s="62" t="str">
        <f t="shared" si="1"/>
        <v>無</v>
      </c>
      <c r="U6" s="63">
        <f t="shared" si="1"/>
        <v>4236</v>
      </c>
      <c r="V6" s="63">
        <f t="shared" si="1"/>
        <v>101</v>
      </c>
      <c r="W6" s="63">
        <f t="shared" si="1"/>
        <v>330</v>
      </c>
      <c r="X6" s="62" t="str">
        <f t="shared" si="1"/>
        <v>代行制</v>
      </c>
      <c r="Y6" s="64">
        <f>IF(Y8="-",NA(),Y8)</f>
        <v>130</v>
      </c>
      <c r="Z6" s="64">
        <f t="shared" ref="Z6:AH6" si="2">IF(Z8="-",NA(),Z8)</f>
        <v>135.9</v>
      </c>
      <c r="AA6" s="64">
        <f t="shared" si="2"/>
        <v>113.7</v>
      </c>
      <c r="AB6" s="64">
        <f t="shared" si="2"/>
        <v>114.9</v>
      </c>
      <c r="AC6" s="64">
        <f t="shared" si="2"/>
        <v>88.7</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0.4</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2</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38</v>
      </c>
      <c r="BG6" s="64">
        <f t="shared" ref="BG6:BO6" si="5">IF(BG8="-",NA(),BG8)</f>
        <v>36.700000000000003</v>
      </c>
      <c r="BH6" s="64">
        <f t="shared" si="5"/>
        <v>23.5</v>
      </c>
      <c r="BI6" s="64">
        <f t="shared" si="5"/>
        <v>24.1</v>
      </c>
      <c r="BJ6" s="64">
        <f t="shared" si="5"/>
        <v>-3.6</v>
      </c>
      <c r="BK6" s="64">
        <f t="shared" si="5"/>
        <v>8</v>
      </c>
      <c r="BL6" s="64">
        <f t="shared" si="5"/>
        <v>13.7</v>
      </c>
      <c r="BM6" s="64">
        <f t="shared" si="5"/>
        <v>7.5</v>
      </c>
      <c r="BN6" s="64">
        <f t="shared" si="5"/>
        <v>0.6</v>
      </c>
      <c r="BO6" s="64">
        <f t="shared" si="5"/>
        <v>-10.5</v>
      </c>
      <c r="BP6" s="61" t="str">
        <f>IF(BP8="-","",IF(BP8="-","【-】","【"&amp;SUBSTITUTE(TEXT(BP8,"#,##0.0"),"-","△")&amp;"】"))</f>
        <v>【20.8】</v>
      </c>
      <c r="BQ6" s="65">
        <f>IF(BQ8="-",NA(),BQ8)</f>
        <v>10218</v>
      </c>
      <c r="BR6" s="65">
        <f t="shared" ref="BR6:BZ6" si="6">IF(BR8="-",NA(),BR8)</f>
        <v>12372</v>
      </c>
      <c r="BS6" s="65">
        <f t="shared" si="6"/>
        <v>4850</v>
      </c>
      <c r="BT6" s="65">
        <f t="shared" si="6"/>
        <v>4996</v>
      </c>
      <c r="BU6" s="65">
        <f t="shared" si="6"/>
        <v>-4967</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107</v>
      </c>
      <c r="CM6" s="63">
        <f t="shared" ref="CM6:CN6" si="7">CM8</f>
        <v>110</v>
      </c>
      <c r="CN6" s="63">
        <f t="shared" si="7"/>
        <v>53123</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181.6</v>
      </c>
      <c r="DF6" s="64">
        <f t="shared" si="8"/>
        <v>148.9</v>
      </c>
      <c r="DG6" s="64">
        <f t="shared" si="8"/>
        <v>135.30000000000001</v>
      </c>
      <c r="DH6" s="64">
        <f t="shared" si="8"/>
        <v>103.6</v>
      </c>
      <c r="DI6" s="64">
        <f t="shared" si="8"/>
        <v>119.5</v>
      </c>
      <c r="DJ6" s="61" t="str">
        <f>IF(DJ8="-","",IF(DJ8="-","【-】","【"&amp;SUBSTITUTE(TEXT(DJ8,"#,##0.0"),"-","△")&amp;"】"))</f>
        <v>【425.4】</v>
      </c>
      <c r="DK6" s="64">
        <f>IF(DK8="-",NA(),DK8)</f>
        <v>190.1</v>
      </c>
      <c r="DL6" s="64">
        <f t="shared" ref="DL6:DT6" si="9">IF(DL8="-",NA(),DL8)</f>
        <v>207.9</v>
      </c>
      <c r="DM6" s="64">
        <f t="shared" si="9"/>
        <v>176.2</v>
      </c>
      <c r="DN6" s="64">
        <f t="shared" si="9"/>
        <v>173.3</v>
      </c>
      <c r="DO6" s="64">
        <f t="shared" si="9"/>
        <v>178.2</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109</v>
      </c>
      <c r="B7" s="60">
        <f t="shared" ref="B7:X7" si="10">B8</f>
        <v>2019</v>
      </c>
      <c r="C7" s="60">
        <f t="shared" si="10"/>
        <v>162019</v>
      </c>
      <c r="D7" s="60">
        <f t="shared" si="10"/>
        <v>47</v>
      </c>
      <c r="E7" s="60">
        <f t="shared" si="10"/>
        <v>14</v>
      </c>
      <c r="F7" s="60">
        <f t="shared" si="10"/>
        <v>0</v>
      </c>
      <c r="G7" s="60">
        <f t="shared" si="10"/>
        <v>1</v>
      </c>
      <c r="H7" s="60" t="str">
        <f t="shared" si="10"/>
        <v>富山県　富山市</v>
      </c>
      <c r="I7" s="60" t="str">
        <f t="shared" si="10"/>
        <v>富山市営城址公園駐車場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48</v>
      </c>
      <c r="S7" s="62" t="str">
        <f t="shared" si="10"/>
        <v>公共施設</v>
      </c>
      <c r="T7" s="62" t="str">
        <f t="shared" si="10"/>
        <v>無</v>
      </c>
      <c r="U7" s="63">
        <f t="shared" si="10"/>
        <v>4236</v>
      </c>
      <c r="V7" s="63">
        <f t="shared" si="10"/>
        <v>101</v>
      </c>
      <c r="W7" s="63">
        <f t="shared" si="10"/>
        <v>330</v>
      </c>
      <c r="X7" s="62" t="str">
        <f t="shared" si="10"/>
        <v>代行制</v>
      </c>
      <c r="Y7" s="64">
        <f>Y8</f>
        <v>130</v>
      </c>
      <c r="Z7" s="64">
        <f t="shared" ref="Z7:AH7" si="11">Z8</f>
        <v>135.9</v>
      </c>
      <c r="AA7" s="64">
        <f t="shared" si="11"/>
        <v>113.7</v>
      </c>
      <c r="AB7" s="64">
        <f t="shared" si="11"/>
        <v>114.9</v>
      </c>
      <c r="AC7" s="64">
        <f t="shared" si="11"/>
        <v>88.7</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0.4</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2</v>
      </c>
      <c r="AY7" s="65">
        <f t="shared" si="13"/>
        <v>0</v>
      </c>
      <c r="AZ7" s="65">
        <f t="shared" si="13"/>
        <v>56</v>
      </c>
      <c r="BA7" s="65">
        <f t="shared" si="13"/>
        <v>42</v>
      </c>
      <c r="BB7" s="65">
        <f t="shared" si="13"/>
        <v>44</v>
      </c>
      <c r="BC7" s="65">
        <f t="shared" si="13"/>
        <v>45</v>
      </c>
      <c r="BD7" s="65">
        <f t="shared" si="13"/>
        <v>46</v>
      </c>
      <c r="BE7" s="63"/>
      <c r="BF7" s="64">
        <f>BF8</f>
        <v>38</v>
      </c>
      <c r="BG7" s="64">
        <f t="shared" ref="BG7:BO7" si="14">BG8</f>
        <v>36.700000000000003</v>
      </c>
      <c r="BH7" s="64">
        <f t="shared" si="14"/>
        <v>23.5</v>
      </c>
      <c r="BI7" s="64">
        <f t="shared" si="14"/>
        <v>24.1</v>
      </c>
      <c r="BJ7" s="64">
        <f t="shared" si="14"/>
        <v>-3.6</v>
      </c>
      <c r="BK7" s="64">
        <f t="shared" si="14"/>
        <v>8</v>
      </c>
      <c r="BL7" s="64">
        <f t="shared" si="14"/>
        <v>13.7</v>
      </c>
      <c r="BM7" s="64">
        <f t="shared" si="14"/>
        <v>7.5</v>
      </c>
      <c r="BN7" s="64">
        <f t="shared" si="14"/>
        <v>0.6</v>
      </c>
      <c r="BO7" s="64">
        <f t="shared" si="14"/>
        <v>-10.5</v>
      </c>
      <c r="BP7" s="61"/>
      <c r="BQ7" s="65">
        <f>BQ8</f>
        <v>10218</v>
      </c>
      <c r="BR7" s="65">
        <f t="shared" ref="BR7:BZ7" si="15">BR8</f>
        <v>12372</v>
      </c>
      <c r="BS7" s="65">
        <f t="shared" si="15"/>
        <v>4850</v>
      </c>
      <c r="BT7" s="65">
        <f t="shared" si="15"/>
        <v>4996</v>
      </c>
      <c r="BU7" s="65">
        <f t="shared" si="15"/>
        <v>-4967</v>
      </c>
      <c r="BV7" s="65">
        <f t="shared" si="15"/>
        <v>21116</v>
      </c>
      <c r="BW7" s="65">
        <f t="shared" si="15"/>
        <v>20714</v>
      </c>
      <c r="BX7" s="65">
        <f t="shared" si="15"/>
        <v>16622</v>
      </c>
      <c r="BY7" s="65">
        <f t="shared" si="15"/>
        <v>16948</v>
      </c>
      <c r="BZ7" s="65">
        <f t="shared" si="15"/>
        <v>5128</v>
      </c>
      <c r="CA7" s="63"/>
      <c r="CB7" s="64" t="s">
        <v>110</v>
      </c>
      <c r="CC7" s="64" t="s">
        <v>110</v>
      </c>
      <c r="CD7" s="64" t="s">
        <v>110</v>
      </c>
      <c r="CE7" s="64" t="s">
        <v>110</v>
      </c>
      <c r="CF7" s="64" t="s">
        <v>110</v>
      </c>
      <c r="CG7" s="64" t="s">
        <v>110</v>
      </c>
      <c r="CH7" s="64" t="s">
        <v>110</v>
      </c>
      <c r="CI7" s="64" t="s">
        <v>110</v>
      </c>
      <c r="CJ7" s="64" t="s">
        <v>110</v>
      </c>
      <c r="CK7" s="64" t="s">
        <v>108</v>
      </c>
      <c r="CL7" s="61"/>
      <c r="CM7" s="63">
        <f>CM8</f>
        <v>110</v>
      </c>
      <c r="CN7" s="63">
        <f>CN8</f>
        <v>53123</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181.6</v>
      </c>
      <c r="DF7" s="64">
        <f t="shared" si="16"/>
        <v>148.9</v>
      </c>
      <c r="DG7" s="64">
        <f t="shared" si="16"/>
        <v>135.30000000000001</v>
      </c>
      <c r="DH7" s="64">
        <f t="shared" si="16"/>
        <v>103.6</v>
      </c>
      <c r="DI7" s="64">
        <f t="shared" si="16"/>
        <v>119.5</v>
      </c>
      <c r="DJ7" s="61"/>
      <c r="DK7" s="64">
        <f>DK8</f>
        <v>190.1</v>
      </c>
      <c r="DL7" s="64">
        <f t="shared" ref="DL7:DT7" si="17">DL8</f>
        <v>207.9</v>
      </c>
      <c r="DM7" s="64">
        <f t="shared" si="17"/>
        <v>176.2</v>
      </c>
      <c r="DN7" s="64">
        <f t="shared" si="17"/>
        <v>173.3</v>
      </c>
      <c r="DO7" s="64">
        <f t="shared" si="17"/>
        <v>178.2</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162019</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48</v>
      </c>
      <c r="S8" s="69" t="s">
        <v>121</v>
      </c>
      <c r="T8" s="69" t="s">
        <v>122</v>
      </c>
      <c r="U8" s="70">
        <v>4236</v>
      </c>
      <c r="V8" s="70">
        <v>101</v>
      </c>
      <c r="W8" s="70">
        <v>330</v>
      </c>
      <c r="X8" s="69" t="s">
        <v>123</v>
      </c>
      <c r="Y8" s="71">
        <v>130</v>
      </c>
      <c r="Z8" s="71">
        <v>135.9</v>
      </c>
      <c r="AA8" s="71">
        <v>113.7</v>
      </c>
      <c r="AB8" s="71">
        <v>114.9</v>
      </c>
      <c r="AC8" s="71">
        <v>88.7</v>
      </c>
      <c r="AD8" s="71">
        <v>133.5</v>
      </c>
      <c r="AE8" s="71">
        <v>136.30000000000001</v>
      </c>
      <c r="AF8" s="71">
        <v>130.9</v>
      </c>
      <c r="AG8" s="71">
        <v>160.6</v>
      </c>
      <c r="AH8" s="71">
        <v>133.80000000000001</v>
      </c>
      <c r="AI8" s="68">
        <v>619.1</v>
      </c>
      <c r="AJ8" s="71">
        <v>0</v>
      </c>
      <c r="AK8" s="71">
        <v>0</v>
      </c>
      <c r="AL8" s="71">
        <v>0</v>
      </c>
      <c r="AM8" s="71">
        <v>0.4</v>
      </c>
      <c r="AN8" s="71">
        <v>0</v>
      </c>
      <c r="AO8" s="71">
        <v>7.1</v>
      </c>
      <c r="AP8" s="71">
        <v>5.5</v>
      </c>
      <c r="AQ8" s="71">
        <v>5.2</v>
      </c>
      <c r="AR8" s="71">
        <v>3.8</v>
      </c>
      <c r="AS8" s="71">
        <v>4.2</v>
      </c>
      <c r="AT8" s="68">
        <v>2.2999999999999998</v>
      </c>
      <c r="AU8" s="72">
        <v>0</v>
      </c>
      <c r="AV8" s="72">
        <v>0</v>
      </c>
      <c r="AW8" s="72">
        <v>0</v>
      </c>
      <c r="AX8" s="72">
        <v>2</v>
      </c>
      <c r="AY8" s="72">
        <v>0</v>
      </c>
      <c r="AZ8" s="72">
        <v>56</v>
      </c>
      <c r="BA8" s="72">
        <v>42</v>
      </c>
      <c r="BB8" s="72">
        <v>44</v>
      </c>
      <c r="BC8" s="72">
        <v>45</v>
      </c>
      <c r="BD8" s="72">
        <v>46</v>
      </c>
      <c r="BE8" s="72">
        <v>17</v>
      </c>
      <c r="BF8" s="71">
        <v>38</v>
      </c>
      <c r="BG8" s="71">
        <v>36.700000000000003</v>
      </c>
      <c r="BH8" s="71">
        <v>23.5</v>
      </c>
      <c r="BI8" s="71">
        <v>24.1</v>
      </c>
      <c r="BJ8" s="71">
        <v>-3.6</v>
      </c>
      <c r="BK8" s="71">
        <v>8</v>
      </c>
      <c r="BL8" s="71">
        <v>13.7</v>
      </c>
      <c r="BM8" s="71">
        <v>7.5</v>
      </c>
      <c r="BN8" s="71">
        <v>0.6</v>
      </c>
      <c r="BO8" s="71">
        <v>-10.5</v>
      </c>
      <c r="BP8" s="68">
        <v>20.8</v>
      </c>
      <c r="BQ8" s="72">
        <v>10218</v>
      </c>
      <c r="BR8" s="72">
        <v>12372</v>
      </c>
      <c r="BS8" s="72">
        <v>4850</v>
      </c>
      <c r="BT8" s="73">
        <v>4996</v>
      </c>
      <c r="BU8" s="73">
        <v>-4967</v>
      </c>
      <c r="BV8" s="72">
        <v>21116</v>
      </c>
      <c r="BW8" s="72">
        <v>20714</v>
      </c>
      <c r="BX8" s="72">
        <v>16622</v>
      </c>
      <c r="BY8" s="72">
        <v>16948</v>
      </c>
      <c r="BZ8" s="72">
        <v>5128</v>
      </c>
      <c r="CA8" s="70">
        <v>14290</v>
      </c>
      <c r="CB8" s="71" t="s">
        <v>115</v>
      </c>
      <c r="CC8" s="71" t="s">
        <v>115</v>
      </c>
      <c r="CD8" s="71" t="s">
        <v>115</v>
      </c>
      <c r="CE8" s="71" t="s">
        <v>115</v>
      </c>
      <c r="CF8" s="71" t="s">
        <v>115</v>
      </c>
      <c r="CG8" s="71" t="s">
        <v>115</v>
      </c>
      <c r="CH8" s="71" t="s">
        <v>115</v>
      </c>
      <c r="CI8" s="71" t="s">
        <v>115</v>
      </c>
      <c r="CJ8" s="71" t="s">
        <v>115</v>
      </c>
      <c r="CK8" s="71" t="s">
        <v>115</v>
      </c>
      <c r="CL8" s="68" t="s">
        <v>115</v>
      </c>
      <c r="CM8" s="70">
        <v>110</v>
      </c>
      <c r="CN8" s="70">
        <v>53123</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181.6</v>
      </c>
      <c r="DF8" s="71">
        <v>148.9</v>
      </c>
      <c r="DG8" s="71">
        <v>135.30000000000001</v>
      </c>
      <c r="DH8" s="71">
        <v>103.6</v>
      </c>
      <c r="DI8" s="71">
        <v>119.5</v>
      </c>
      <c r="DJ8" s="68">
        <v>425.4</v>
      </c>
      <c r="DK8" s="71">
        <v>190.1</v>
      </c>
      <c r="DL8" s="71">
        <v>207.9</v>
      </c>
      <c r="DM8" s="71">
        <v>176.2</v>
      </c>
      <c r="DN8" s="71">
        <v>173.3</v>
      </c>
      <c r="DO8" s="71">
        <v>178.2</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2021-01-22T08:01:56Z</cp:lastPrinted>
  <dcterms:created xsi:type="dcterms:W3CDTF">2020-12-04T03:29:36Z</dcterms:created>
  <dcterms:modified xsi:type="dcterms:W3CDTF">2021-01-22T08:07:40Z</dcterms:modified>
  <cp:category/>
</cp:coreProperties>
</file>