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07　財産係\07 公営企業決算統計\R02 公営企業決算統計\R030119経営分析比較（富山県）\提出用\"/>
    </mc:Choice>
  </mc:AlternateContent>
  <workbookProtection workbookAlgorithmName="SHA-512" workbookHashValue="nMAU04Mo8iEAOZnFkvCqP+juvnHhTpDKpgKntDwjAg26TyZI151rcYlyb0w01vpnlsOEqE22adVUHtSDY5jBPw==" workbookSaltValue="6l9KoidXMP0vlKkRmguEf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30" i="4"/>
  <c r="AV76" i="4"/>
  <c r="KO51" i="4"/>
  <c r="LE76" i="4"/>
  <c r="FX51" i="4"/>
  <c r="KO30" i="4"/>
  <c r="HP76" i="4"/>
  <c r="BG51" i="4"/>
  <c r="FX30" i="4"/>
  <c r="KP76" i="4"/>
  <c r="HA76" i="4"/>
  <c r="AN51" i="4"/>
  <c r="FE30" i="4"/>
  <c r="AN30" i="4"/>
  <c r="JV30"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<sst xmlns="http://schemas.openxmlformats.org/spreadsheetml/2006/main" count="278" uniqueCount="130">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</sst>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230.7</c:v>
                </c:pt>
                <c:pt idx="1">
                  <c:v>191.5</c:v>
                </c:pt>
                <c:pt idx="2">
                  <c:v>199</c:v>
                </c:pt>
                <c:pt idx="3">
                  <c:v>191</c:v>
                </c:pt>
                <c:pt idx="4">
                  <c:v>223.7</c:v>
                </c:pt>
              </c:numCache>
            </c:numRef>
          </c:val>
          <c:extLst xmlns:c16r2="http://schemas.microsoft.com/office/drawing/2015/06/chart">
            <c:ext xmlns:c16="http://schemas.microsoft.com/office/drawing/2014/chart" uri="{C3380CC4-5D6E-409C-BE32-E72D297353CC}">
              <c16:uniqueId val="{00000000-6226-41C3-A578-AE7364EC1FE5}"/>
            </c:ext>
          </c:extLst>
        </c:ser>
        <c:dLbls>
          <c:showLegendKey val="0"/>
          <c:showVal val="0"/>
          <c:showCatName val="0"/>
          <c:showSerName val="0"/>
          <c:showPercent val="0"/>
          <c:showBubbleSize val="0"/>
        </c:dLbls>
        <c:gapWidth val="150"/>
        <c:axId val="475111184"/>
        <c:axId val="22993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6226-41C3-A578-AE7364EC1FE5}"/>
            </c:ext>
          </c:extLst>
        </c:ser>
        <c:dLbls>
          <c:showLegendKey val="0"/>
          <c:showVal val="0"/>
          <c:showCatName val="0"/>
          <c:showSerName val="0"/>
          <c:showPercent val="0"/>
          <c:showBubbleSize val="0"/>
        </c:dLbls>
        <c:marker val="1"/>
        <c:smooth val="0"/>
        <c:axId val="475111184"/>
        <c:axId val="229938760"/>
      </c:lineChart>
      <c:catAx>
        <c:axId val="475111184"/>
        <c:scaling>
          <c:orientation val="minMax"/>
        </c:scaling>
        <c:delete val="1"/>
        <c:axPos val="b"/>
        <c:numFmt formatCode="General" sourceLinked="1"/>
        <c:majorTickMark val="none"/>
        <c:minorTickMark val="none"/>
        <c:tickLblPos val="none"/>
        <c:crossAx val="229938760"/>
        <c:crosses val="autoZero"/>
        <c:auto val="1"/>
        <c:lblAlgn val="ctr"/>
        <c:lblOffset val="100"/>
        <c:noMultiLvlLbl val="1"/>
      </c:catAx>
      <c:valAx>
        <c:axId val="22993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1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2A-48B8-90EA-7C6FF1198887}"/>
            </c:ext>
          </c:extLst>
        </c:ser>
        <c:dLbls>
          <c:showLegendKey val="0"/>
          <c:showVal val="0"/>
          <c:showCatName val="0"/>
          <c:showSerName val="0"/>
          <c:showPercent val="0"/>
          <c:showBubbleSize val="0"/>
        </c:dLbls>
        <c:gapWidth val="150"/>
        <c:axId val="229940720"/>
        <c:axId val="4731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8F2A-48B8-90EA-7C6FF1198887}"/>
            </c:ext>
          </c:extLst>
        </c:ser>
        <c:dLbls>
          <c:showLegendKey val="0"/>
          <c:showVal val="0"/>
          <c:showCatName val="0"/>
          <c:showSerName val="0"/>
          <c:showPercent val="0"/>
          <c:showBubbleSize val="0"/>
        </c:dLbls>
        <c:marker val="1"/>
        <c:smooth val="0"/>
        <c:axId val="229940720"/>
        <c:axId val="473124632"/>
      </c:lineChart>
      <c:catAx>
        <c:axId val="229940720"/>
        <c:scaling>
          <c:orientation val="minMax"/>
        </c:scaling>
        <c:delete val="1"/>
        <c:axPos val="b"/>
        <c:numFmt formatCode="General" sourceLinked="1"/>
        <c:majorTickMark val="none"/>
        <c:minorTickMark val="none"/>
        <c:tickLblPos val="none"/>
        <c:crossAx val="473124632"/>
        <c:crosses val="autoZero"/>
        <c:auto val="1"/>
        <c:lblAlgn val="ctr"/>
        <c:lblOffset val="100"/>
        <c:noMultiLvlLbl val="1"/>
      </c:catAx>
      <c:valAx>
        <c:axId val="47312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4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467-420B-8179-320904BF63AC}"/>
            </c:ext>
          </c:extLst>
        </c:ser>
        <c:dLbls>
          <c:showLegendKey val="0"/>
          <c:showVal val="0"/>
          <c:showCatName val="0"/>
          <c:showSerName val="0"/>
          <c:showPercent val="0"/>
          <c:showBubbleSize val="0"/>
        </c:dLbls>
        <c:gapWidth val="150"/>
        <c:axId val="478783776"/>
        <c:axId val="478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467-420B-8179-320904BF63AC}"/>
            </c:ext>
          </c:extLst>
        </c:ser>
        <c:dLbls>
          <c:showLegendKey val="0"/>
          <c:showVal val="0"/>
          <c:showCatName val="0"/>
          <c:showSerName val="0"/>
          <c:showPercent val="0"/>
          <c:showBubbleSize val="0"/>
        </c:dLbls>
        <c:marker val="1"/>
        <c:smooth val="0"/>
        <c:axId val="478783776"/>
        <c:axId val="478782208"/>
      </c:lineChart>
      <c:catAx>
        <c:axId val="478783776"/>
        <c:scaling>
          <c:orientation val="minMax"/>
        </c:scaling>
        <c:delete val="1"/>
        <c:axPos val="b"/>
        <c:numFmt formatCode="General" sourceLinked="1"/>
        <c:majorTickMark val="none"/>
        <c:minorTickMark val="none"/>
        <c:tickLblPos val="none"/>
        <c:crossAx val="478782208"/>
        <c:crosses val="autoZero"/>
        <c:auto val="1"/>
        <c:lblAlgn val="ctr"/>
        <c:lblOffset val="100"/>
        <c:noMultiLvlLbl val="1"/>
      </c:catAx>
      <c:valAx>
        <c:axId val="47878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7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040-4583-AF61-751E20EC10CF}"/>
            </c:ext>
          </c:extLst>
        </c:ser>
        <c:dLbls>
          <c:showLegendKey val="0"/>
          <c:showVal val="0"/>
          <c:showCatName val="0"/>
          <c:showSerName val="0"/>
          <c:showPercent val="0"/>
          <c:showBubbleSize val="0"/>
        </c:dLbls>
        <c:gapWidth val="150"/>
        <c:axId val="478783384"/>
        <c:axId val="47878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040-4583-AF61-751E20EC10CF}"/>
            </c:ext>
          </c:extLst>
        </c:ser>
        <c:dLbls>
          <c:showLegendKey val="0"/>
          <c:showVal val="0"/>
          <c:showCatName val="0"/>
          <c:showSerName val="0"/>
          <c:showPercent val="0"/>
          <c:showBubbleSize val="0"/>
        </c:dLbls>
        <c:marker val="1"/>
        <c:smooth val="0"/>
        <c:axId val="478783384"/>
        <c:axId val="478785736"/>
      </c:lineChart>
      <c:catAx>
        <c:axId val="478783384"/>
        <c:scaling>
          <c:orientation val="minMax"/>
        </c:scaling>
        <c:delete val="1"/>
        <c:axPos val="b"/>
        <c:numFmt formatCode="General" sourceLinked="1"/>
        <c:majorTickMark val="none"/>
        <c:minorTickMark val="none"/>
        <c:tickLblPos val="none"/>
        <c:crossAx val="478785736"/>
        <c:crosses val="autoZero"/>
        <c:auto val="1"/>
        <c:lblAlgn val="ctr"/>
        <c:lblOffset val="100"/>
        <c:noMultiLvlLbl val="1"/>
      </c:catAx>
      <c:valAx>
        <c:axId val="47878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78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0.2</c:v>
                </c:pt>
                <c:pt idx="4">
                  <c:v>0</c:v>
                </c:pt>
              </c:numCache>
            </c:numRef>
          </c:val>
          <c:extLst xmlns:c16r2="http://schemas.microsoft.com/office/drawing/2015/06/chart">
            <c:ext xmlns:c16="http://schemas.microsoft.com/office/drawing/2014/chart" uri="{C3380CC4-5D6E-409C-BE32-E72D297353CC}">
              <c16:uniqueId val="{00000000-180A-4797-A9EE-38B53B0717AA}"/>
            </c:ext>
          </c:extLst>
        </c:ser>
        <c:dLbls>
          <c:showLegendKey val="0"/>
          <c:showVal val="0"/>
          <c:showCatName val="0"/>
          <c:showSerName val="0"/>
          <c:showPercent val="0"/>
          <c:showBubbleSize val="0"/>
        </c:dLbls>
        <c:gapWidth val="150"/>
        <c:axId val="478786912"/>
        <c:axId val="4787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180A-4797-A9EE-38B53B0717AA}"/>
            </c:ext>
          </c:extLst>
        </c:ser>
        <c:dLbls>
          <c:showLegendKey val="0"/>
          <c:showVal val="0"/>
          <c:showCatName val="0"/>
          <c:showSerName val="0"/>
          <c:showPercent val="0"/>
          <c:showBubbleSize val="0"/>
        </c:dLbls>
        <c:marker val="1"/>
        <c:smooth val="0"/>
        <c:axId val="478786912"/>
        <c:axId val="478786128"/>
      </c:lineChart>
      <c:catAx>
        <c:axId val="478786912"/>
        <c:scaling>
          <c:orientation val="minMax"/>
        </c:scaling>
        <c:delete val="1"/>
        <c:axPos val="b"/>
        <c:numFmt formatCode="General" sourceLinked="1"/>
        <c:majorTickMark val="none"/>
        <c:minorTickMark val="none"/>
        <c:tickLblPos val="none"/>
        <c:crossAx val="478786128"/>
        <c:crosses val="autoZero"/>
        <c:auto val="1"/>
        <c:lblAlgn val="ctr"/>
        <c:lblOffset val="100"/>
        <c:noMultiLvlLbl val="1"/>
      </c:catAx>
      <c:valAx>
        <c:axId val="47878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7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1</c:v>
                </c:pt>
                <c:pt idx="4">
                  <c:v>0</c:v>
                </c:pt>
              </c:numCache>
            </c:numRef>
          </c:val>
          <c:extLst xmlns:c16r2="http://schemas.microsoft.com/office/drawing/2015/06/chart">
            <c:ext xmlns:c16="http://schemas.microsoft.com/office/drawing/2014/chart" uri="{C3380CC4-5D6E-409C-BE32-E72D297353CC}">
              <c16:uniqueId val="{00000000-74A9-42D5-B493-04177CC3E918}"/>
            </c:ext>
          </c:extLst>
        </c:ser>
        <c:dLbls>
          <c:showLegendKey val="0"/>
          <c:showVal val="0"/>
          <c:showCatName val="0"/>
          <c:showSerName val="0"/>
          <c:showPercent val="0"/>
          <c:showBubbleSize val="0"/>
        </c:dLbls>
        <c:gapWidth val="150"/>
        <c:axId val="478787304"/>
        <c:axId val="47878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74A9-42D5-B493-04177CC3E918}"/>
            </c:ext>
          </c:extLst>
        </c:ser>
        <c:dLbls>
          <c:showLegendKey val="0"/>
          <c:showVal val="0"/>
          <c:showCatName val="0"/>
          <c:showSerName val="0"/>
          <c:showPercent val="0"/>
          <c:showBubbleSize val="0"/>
        </c:dLbls>
        <c:marker val="1"/>
        <c:smooth val="0"/>
        <c:axId val="478787304"/>
        <c:axId val="478782992"/>
      </c:lineChart>
      <c:catAx>
        <c:axId val="478787304"/>
        <c:scaling>
          <c:orientation val="minMax"/>
        </c:scaling>
        <c:delete val="1"/>
        <c:axPos val="b"/>
        <c:numFmt formatCode="General" sourceLinked="1"/>
        <c:majorTickMark val="none"/>
        <c:minorTickMark val="none"/>
        <c:tickLblPos val="none"/>
        <c:crossAx val="478782992"/>
        <c:crosses val="autoZero"/>
        <c:auto val="1"/>
        <c:lblAlgn val="ctr"/>
        <c:lblOffset val="100"/>
        <c:noMultiLvlLbl val="1"/>
      </c:catAx>
      <c:valAx>
        <c:axId val="47878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78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190.5</c:v>
                </c:pt>
                <c:pt idx="1">
                  <c:v>199</c:v>
                </c:pt>
                <c:pt idx="2">
                  <c:v>191.8</c:v>
                </c:pt>
                <c:pt idx="3">
                  <c:v>186.2</c:v>
                </c:pt>
                <c:pt idx="4">
                  <c:v>174.8</c:v>
                </c:pt>
              </c:numCache>
            </c:numRef>
          </c:val>
          <c:extLst xmlns:c16r2="http://schemas.microsoft.com/office/drawing/2015/06/chart">
            <c:ext xmlns:c16="http://schemas.microsoft.com/office/drawing/2014/chart" uri="{C3380CC4-5D6E-409C-BE32-E72D297353CC}">
              <c16:uniqueId val="{00000000-E059-4415-82A6-7637A6D1CF19}"/>
            </c:ext>
          </c:extLst>
        </c:ser>
        <c:dLbls>
          <c:showLegendKey val="0"/>
          <c:showVal val="0"/>
          <c:showCatName val="0"/>
          <c:showSerName val="0"/>
          <c:showPercent val="0"/>
          <c:showBubbleSize val="0"/>
        </c:dLbls>
        <c:gapWidth val="150"/>
        <c:axId val="478781424"/>
        <c:axId val="4787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E059-4415-82A6-7637A6D1CF19}"/>
            </c:ext>
          </c:extLst>
        </c:ser>
        <c:dLbls>
          <c:showLegendKey val="0"/>
          <c:showVal val="0"/>
          <c:showCatName val="0"/>
          <c:showSerName val="0"/>
          <c:showPercent val="0"/>
          <c:showBubbleSize val="0"/>
        </c:dLbls>
        <c:marker val="1"/>
        <c:smooth val="0"/>
        <c:axId val="478781424"/>
        <c:axId val="478785344"/>
      </c:lineChart>
      <c:catAx>
        <c:axId val="478781424"/>
        <c:scaling>
          <c:orientation val="minMax"/>
        </c:scaling>
        <c:delete val="1"/>
        <c:axPos val="b"/>
        <c:numFmt formatCode="General" sourceLinked="1"/>
        <c:majorTickMark val="none"/>
        <c:minorTickMark val="none"/>
        <c:tickLblPos val="none"/>
        <c:crossAx val="478785344"/>
        <c:crosses val="autoZero"/>
        <c:auto val="1"/>
        <c:lblAlgn val="ctr"/>
        <c:lblOffset val="100"/>
        <c:noMultiLvlLbl val="1"/>
      </c:catAx>
      <c:valAx>
        <c:axId val="4787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78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62.3</c:v>
                </c:pt>
                <c:pt idx="1">
                  <c:v>51.8</c:v>
                </c:pt>
                <c:pt idx="2">
                  <c:v>53.8</c:v>
                </c:pt>
                <c:pt idx="3">
                  <c:v>51.6</c:v>
                </c:pt>
                <c:pt idx="4">
                  <c:v>58.6</c:v>
                </c:pt>
              </c:numCache>
            </c:numRef>
          </c:val>
          <c:extLst xmlns:c16r2="http://schemas.microsoft.com/office/drawing/2015/06/chart">
            <c:ext xmlns:c16="http://schemas.microsoft.com/office/drawing/2014/chart" uri="{C3380CC4-5D6E-409C-BE32-E72D297353CC}">
              <c16:uniqueId val="{00000000-9916-4824-8343-B6A32EFE7679}"/>
            </c:ext>
          </c:extLst>
        </c:ser>
        <c:dLbls>
          <c:showLegendKey val="0"/>
          <c:showVal val="0"/>
          <c:showCatName val="0"/>
          <c:showSerName val="0"/>
          <c:showPercent val="0"/>
          <c:showBubbleSize val="0"/>
        </c:dLbls>
        <c:gapWidth val="150"/>
        <c:axId val="478787696"/>
        <c:axId val="4787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9916-4824-8343-B6A32EFE7679}"/>
            </c:ext>
          </c:extLst>
        </c:ser>
        <c:dLbls>
          <c:showLegendKey val="0"/>
          <c:showVal val="0"/>
          <c:showCatName val="0"/>
          <c:showSerName val="0"/>
          <c:showPercent val="0"/>
          <c:showBubbleSize val="0"/>
        </c:dLbls>
        <c:marker val="1"/>
        <c:smooth val="0"/>
        <c:axId val="478787696"/>
        <c:axId val="478784560"/>
      </c:lineChart>
      <c:catAx>
        <c:axId val="478787696"/>
        <c:scaling>
          <c:orientation val="minMax"/>
        </c:scaling>
        <c:delete val="1"/>
        <c:axPos val="b"/>
        <c:numFmt formatCode="General" sourceLinked="1"/>
        <c:majorTickMark val="none"/>
        <c:minorTickMark val="none"/>
        <c:tickLblPos val="none"/>
        <c:crossAx val="478784560"/>
        <c:crosses val="autoZero"/>
        <c:auto val="1"/>
        <c:lblAlgn val="ctr"/>
        <c:lblOffset val="100"/>
        <c:noMultiLvlLbl val="1"/>
      </c:catAx>
      <c:valAx>
        <c:axId val="47878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78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66291</c:v>
                </c:pt>
                <c:pt idx="1">
                  <c:v>57933</c:v>
                </c:pt>
                <c:pt idx="2">
                  <c:v>57973</c:v>
                </c:pt>
                <c:pt idx="3">
                  <c:v>54313</c:v>
                </c:pt>
                <c:pt idx="4">
                  <c:v>60932</c:v>
                </c:pt>
              </c:numCache>
            </c:numRef>
          </c:val>
          <c:extLst xmlns:c16r2="http://schemas.microsoft.com/office/drawing/2015/06/chart">
            <c:ext xmlns:c16="http://schemas.microsoft.com/office/drawing/2014/chart" uri="{C3380CC4-5D6E-409C-BE32-E72D297353CC}">
              <c16:uniqueId val="{00000000-14D7-4038-B54A-7B9B17B7CCF5}"/>
            </c:ext>
          </c:extLst>
        </c:ser>
        <c:dLbls>
          <c:showLegendKey val="0"/>
          <c:showVal val="0"/>
          <c:showCatName val="0"/>
          <c:showSerName val="0"/>
          <c:showPercent val="0"/>
          <c:showBubbleSize val="0"/>
        </c:dLbls>
        <c:gapWidth val="150"/>
        <c:axId val="478788480"/>
        <c:axId val="47749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14D7-4038-B54A-7B9B17B7CCF5}"/>
            </c:ext>
          </c:extLst>
        </c:ser>
        <c:dLbls>
          <c:showLegendKey val="0"/>
          <c:showVal val="0"/>
          <c:showCatName val="0"/>
          <c:showSerName val="0"/>
          <c:showPercent val="0"/>
          <c:showBubbleSize val="0"/>
        </c:dLbls>
        <c:marker val="1"/>
        <c:smooth val="0"/>
        <c:axId val="478788480"/>
        <c:axId val="477499088"/>
      </c:lineChart>
      <c:catAx>
        <c:axId val="478788480"/>
        <c:scaling>
          <c:orientation val="minMax"/>
        </c:scaling>
        <c:delete val="1"/>
        <c:axPos val="b"/>
        <c:numFmt formatCode="General" sourceLinked="1"/>
        <c:majorTickMark val="none"/>
        <c:minorTickMark val="none"/>
        <c:tickLblPos val="none"/>
        <c:crossAx val="477499088"/>
        <c:crosses val="autoZero"/>
        <c:auto val="1"/>
        <c:lblAlgn val="ctr"/>
        <c:lblOffset val="100"/>
        <c:noMultiLvlLbl val="1"/>
      </c:catAx>
      <c:valAx>
        <c:axId val="47749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78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富山市営桜町駐車場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7128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30</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305</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230.7</v>
      </c>
      <c r="V31" s="110"/>
      <c r="W31" s="110"/>
      <c r="X31" s="110"/>
      <c r="Y31" s="110"/>
      <c r="Z31" s="110"/>
      <c r="AA31" s="110"/>
      <c r="AB31" s="110"/>
      <c r="AC31" s="110"/>
      <c r="AD31" s="110"/>
      <c r="AE31" s="110"/>
      <c r="AF31" s="110"/>
      <c r="AG31" s="110"/>
      <c r="AH31" s="110"/>
      <c r="AI31" s="110"/>
      <c r="AJ31" s="110"/>
      <c r="AK31" s="110"/>
      <c r="AL31" s="110"/>
      <c r="AM31" s="110"/>
      <c r="AN31" s="110">
        <f>データ!Z7</f>
        <v>191.5</v>
      </c>
      <c r="AO31" s="110"/>
      <c r="AP31" s="110"/>
      <c r="AQ31" s="110"/>
      <c r="AR31" s="110"/>
      <c r="AS31" s="110"/>
      <c r="AT31" s="110"/>
      <c r="AU31" s="110"/>
      <c r="AV31" s="110"/>
      <c r="AW31" s="110"/>
      <c r="AX31" s="110"/>
      <c r="AY31" s="110"/>
      <c r="AZ31" s="110"/>
      <c r="BA31" s="110"/>
      <c r="BB31" s="110"/>
      <c r="BC31" s="110"/>
      <c r="BD31" s="110"/>
      <c r="BE31" s="110"/>
      <c r="BF31" s="110"/>
      <c r="BG31" s="110">
        <f>データ!AA7</f>
        <v>199</v>
      </c>
      <c r="BH31" s="110"/>
      <c r="BI31" s="110"/>
      <c r="BJ31" s="110"/>
      <c r="BK31" s="110"/>
      <c r="BL31" s="110"/>
      <c r="BM31" s="110"/>
      <c r="BN31" s="110"/>
      <c r="BO31" s="110"/>
      <c r="BP31" s="110"/>
      <c r="BQ31" s="110"/>
      <c r="BR31" s="110"/>
      <c r="BS31" s="110"/>
      <c r="BT31" s="110"/>
      <c r="BU31" s="110"/>
      <c r="BV31" s="110"/>
      <c r="BW31" s="110"/>
      <c r="BX31" s="110"/>
      <c r="BY31" s="110"/>
      <c r="BZ31" s="110">
        <f>データ!AB7</f>
        <v>191</v>
      </c>
      <c r="CA31" s="110"/>
      <c r="CB31" s="110"/>
      <c r="CC31" s="110"/>
      <c r="CD31" s="110"/>
      <c r="CE31" s="110"/>
      <c r="CF31" s="110"/>
      <c r="CG31" s="110"/>
      <c r="CH31" s="110"/>
      <c r="CI31" s="110"/>
      <c r="CJ31" s="110"/>
      <c r="CK31" s="110"/>
      <c r="CL31" s="110"/>
      <c r="CM31" s="110"/>
      <c r="CN31" s="110"/>
      <c r="CO31" s="110"/>
      <c r="CP31" s="110"/>
      <c r="CQ31" s="110"/>
      <c r="CR31" s="110"/>
      <c r="CS31" s="110">
        <f>データ!AC7</f>
        <v>223.7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0.2</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190.5</v>
      </c>
      <c r="JD31" s="81"/>
      <c r="JE31" s="81"/>
      <c r="JF31" s="81"/>
      <c r="JG31" s="81"/>
      <c r="JH31" s="81"/>
      <c r="JI31" s="81"/>
      <c r="JJ31" s="81"/>
      <c r="JK31" s="81"/>
      <c r="JL31" s="81"/>
      <c r="JM31" s="81"/>
      <c r="JN31" s="81"/>
      <c r="JO31" s="81"/>
      <c r="JP31" s="81"/>
      <c r="JQ31" s="81"/>
      <c r="JR31" s="81"/>
      <c r="JS31" s="81"/>
      <c r="JT31" s="81"/>
      <c r="JU31" s="82"/>
      <c r="JV31" s="80">
        <f>データ!DL7</f>
        <v>199</v>
      </c>
      <c r="JW31" s="81"/>
      <c r="JX31" s="81"/>
      <c r="JY31" s="81"/>
      <c r="JZ31" s="81"/>
      <c r="KA31" s="81"/>
      <c r="KB31" s="81"/>
      <c r="KC31" s="81"/>
      <c r="KD31" s="81"/>
      <c r="KE31" s="81"/>
      <c r="KF31" s="81"/>
      <c r="KG31" s="81"/>
      <c r="KH31" s="81"/>
      <c r="KI31" s="81"/>
      <c r="KJ31" s="81"/>
      <c r="KK31" s="81"/>
      <c r="KL31" s="81"/>
      <c r="KM31" s="81"/>
      <c r="KN31" s="82"/>
      <c r="KO31" s="80">
        <f>データ!DM7</f>
        <v>191.8</v>
      </c>
      <c r="KP31" s="81"/>
      <c r="KQ31" s="81"/>
      <c r="KR31" s="81"/>
      <c r="KS31" s="81"/>
      <c r="KT31" s="81"/>
      <c r="KU31" s="81"/>
      <c r="KV31" s="81"/>
      <c r="KW31" s="81"/>
      <c r="KX31" s="81"/>
      <c r="KY31" s="81"/>
      <c r="KZ31" s="81"/>
      <c r="LA31" s="81"/>
      <c r="LB31" s="81"/>
      <c r="LC31" s="81"/>
      <c r="LD31" s="81"/>
      <c r="LE31" s="81"/>
      <c r="LF31" s="81"/>
      <c r="LG31" s="82"/>
      <c r="LH31" s="80">
        <f>データ!DN7</f>
        <v>186.2</v>
      </c>
      <c r="LI31" s="81"/>
      <c r="LJ31" s="81"/>
      <c r="LK31" s="81"/>
      <c r="LL31" s="81"/>
      <c r="LM31" s="81"/>
      <c r="LN31" s="81"/>
      <c r="LO31" s="81"/>
      <c r="LP31" s="81"/>
      <c r="LQ31" s="81"/>
      <c r="LR31" s="81"/>
      <c r="LS31" s="81"/>
      <c r="LT31" s="81"/>
      <c r="LU31" s="81"/>
      <c r="LV31" s="81"/>
      <c r="LW31" s="81"/>
      <c r="LX31" s="81"/>
      <c r="LY31" s="81"/>
      <c r="LZ31" s="82"/>
      <c r="MA31" s="80">
        <f>データ!DO7</f>
        <v>174.8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1</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62.3</v>
      </c>
      <c r="EM52" s="110"/>
      <c r="EN52" s="110"/>
      <c r="EO52" s="110"/>
      <c r="EP52" s="110"/>
      <c r="EQ52" s="110"/>
      <c r="ER52" s="110"/>
      <c r="ES52" s="110"/>
      <c r="ET52" s="110"/>
      <c r="EU52" s="110"/>
      <c r="EV52" s="110"/>
      <c r="EW52" s="110"/>
      <c r="EX52" s="110"/>
      <c r="EY52" s="110"/>
      <c r="EZ52" s="110"/>
      <c r="FA52" s="110"/>
      <c r="FB52" s="110"/>
      <c r="FC52" s="110"/>
      <c r="FD52" s="110"/>
      <c r="FE52" s="110">
        <f>データ!BG7</f>
        <v>51.8</v>
      </c>
      <c r="FF52" s="110"/>
      <c r="FG52" s="110"/>
      <c r="FH52" s="110"/>
      <c r="FI52" s="110"/>
      <c r="FJ52" s="110"/>
      <c r="FK52" s="110"/>
      <c r="FL52" s="110"/>
      <c r="FM52" s="110"/>
      <c r="FN52" s="110"/>
      <c r="FO52" s="110"/>
      <c r="FP52" s="110"/>
      <c r="FQ52" s="110"/>
      <c r="FR52" s="110"/>
      <c r="FS52" s="110"/>
      <c r="FT52" s="110"/>
      <c r="FU52" s="110"/>
      <c r="FV52" s="110"/>
      <c r="FW52" s="110"/>
      <c r="FX52" s="110">
        <f>データ!BH7</f>
        <v>53.8</v>
      </c>
      <c r="FY52" s="110"/>
      <c r="FZ52" s="110"/>
      <c r="GA52" s="110"/>
      <c r="GB52" s="110"/>
      <c r="GC52" s="110"/>
      <c r="GD52" s="110"/>
      <c r="GE52" s="110"/>
      <c r="GF52" s="110"/>
      <c r="GG52" s="110"/>
      <c r="GH52" s="110"/>
      <c r="GI52" s="110"/>
      <c r="GJ52" s="110"/>
      <c r="GK52" s="110"/>
      <c r="GL52" s="110"/>
      <c r="GM52" s="110"/>
      <c r="GN52" s="110"/>
      <c r="GO52" s="110"/>
      <c r="GP52" s="110"/>
      <c r="GQ52" s="110">
        <f>データ!BI7</f>
        <v>51.6</v>
      </c>
      <c r="GR52" s="110"/>
      <c r="GS52" s="110"/>
      <c r="GT52" s="110"/>
      <c r="GU52" s="110"/>
      <c r="GV52" s="110"/>
      <c r="GW52" s="110"/>
      <c r="GX52" s="110"/>
      <c r="GY52" s="110"/>
      <c r="GZ52" s="110"/>
      <c r="HA52" s="110"/>
      <c r="HB52" s="110"/>
      <c r="HC52" s="110"/>
      <c r="HD52" s="110"/>
      <c r="HE52" s="110"/>
      <c r="HF52" s="110"/>
      <c r="HG52" s="110"/>
      <c r="HH52" s="110"/>
      <c r="HI52" s="110"/>
      <c r="HJ52" s="110">
        <f>データ!BJ7</f>
        <v>58.6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66291</v>
      </c>
      <c r="JD52" s="109"/>
      <c r="JE52" s="109"/>
      <c r="JF52" s="109"/>
      <c r="JG52" s="109"/>
      <c r="JH52" s="109"/>
      <c r="JI52" s="109"/>
      <c r="JJ52" s="109"/>
      <c r="JK52" s="109"/>
      <c r="JL52" s="109"/>
      <c r="JM52" s="109"/>
      <c r="JN52" s="109"/>
      <c r="JO52" s="109"/>
      <c r="JP52" s="109"/>
      <c r="JQ52" s="109"/>
      <c r="JR52" s="109"/>
      <c r="JS52" s="109"/>
      <c r="JT52" s="109"/>
      <c r="JU52" s="109"/>
      <c r="JV52" s="109">
        <f>データ!BR7</f>
        <v>57933</v>
      </c>
      <c r="JW52" s="109"/>
      <c r="JX52" s="109"/>
      <c r="JY52" s="109"/>
      <c r="JZ52" s="109"/>
      <c r="KA52" s="109"/>
      <c r="KB52" s="109"/>
      <c r="KC52" s="109"/>
      <c r="KD52" s="109"/>
      <c r="KE52" s="109"/>
      <c r="KF52" s="109"/>
      <c r="KG52" s="109"/>
      <c r="KH52" s="109"/>
      <c r="KI52" s="109"/>
      <c r="KJ52" s="109"/>
      <c r="KK52" s="109"/>
      <c r="KL52" s="109"/>
      <c r="KM52" s="109"/>
      <c r="KN52" s="109"/>
      <c r="KO52" s="109">
        <f>データ!BS7</f>
        <v>57973</v>
      </c>
      <c r="KP52" s="109"/>
      <c r="KQ52" s="109"/>
      <c r="KR52" s="109"/>
      <c r="KS52" s="109"/>
      <c r="KT52" s="109"/>
      <c r="KU52" s="109"/>
      <c r="KV52" s="109"/>
      <c r="KW52" s="109"/>
      <c r="KX52" s="109"/>
      <c r="KY52" s="109"/>
      <c r="KZ52" s="109"/>
      <c r="LA52" s="109"/>
      <c r="LB52" s="109"/>
      <c r="LC52" s="109"/>
      <c r="LD52" s="109"/>
      <c r="LE52" s="109"/>
      <c r="LF52" s="109"/>
      <c r="LG52" s="109"/>
      <c r="LH52" s="109">
        <f>データ!BT7</f>
        <v>54313</v>
      </c>
      <c r="LI52" s="109"/>
      <c r="LJ52" s="109"/>
      <c r="LK52" s="109"/>
      <c r="LL52" s="109"/>
      <c r="LM52" s="109"/>
      <c r="LN52" s="109"/>
      <c r="LO52" s="109"/>
      <c r="LP52" s="109"/>
      <c r="LQ52" s="109"/>
      <c r="LR52" s="109"/>
      <c r="LS52" s="109"/>
      <c r="LT52" s="109"/>
      <c r="LU52" s="109"/>
      <c r="LV52" s="109"/>
      <c r="LW52" s="109"/>
      <c r="LX52" s="109"/>
      <c r="LY52" s="109"/>
      <c r="LZ52" s="109"/>
      <c r="MA52" s="109">
        <f>データ!BU7</f>
        <v>60932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39</v>
      </c>
      <c r="AO53" s="109"/>
      <c r="AP53" s="109"/>
      <c r="AQ53" s="109"/>
      <c r="AR53" s="109"/>
      <c r="AS53" s="109"/>
      <c r="AT53" s="109"/>
      <c r="AU53" s="109"/>
      <c r="AV53" s="109"/>
      <c r="AW53" s="109"/>
      <c r="AX53" s="109"/>
      <c r="AY53" s="109"/>
      <c r="AZ53" s="109"/>
      <c r="BA53" s="109"/>
      <c r="BB53" s="109"/>
      <c r="BC53" s="109"/>
      <c r="BD53" s="109"/>
      <c r="BE53" s="109"/>
      <c r="BF53" s="109"/>
      <c r="BG53" s="109">
        <f>データ!BB7</f>
        <v>25</v>
      </c>
      <c r="BH53" s="109"/>
      <c r="BI53" s="109"/>
      <c r="BJ53" s="109"/>
      <c r="BK53" s="109"/>
      <c r="BL53" s="109"/>
      <c r="BM53" s="109"/>
      <c r="BN53" s="109"/>
      <c r="BO53" s="109"/>
      <c r="BP53" s="109"/>
      <c r="BQ53" s="109"/>
      <c r="BR53" s="109"/>
      <c r="BS53" s="109"/>
      <c r="BT53" s="109"/>
      <c r="BU53" s="109"/>
      <c r="BV53" s="109"/>
      <c r="BW53" s="109"/>
      <c r="BX53" s="109"/>
      <c r="BY53" s="109"/>
      <c r="BZ53" s="109">
        <f>データ!BC7</f>
        <v>23</v>
      </c>
      <c r="CA53" s="109"/>
      <c r="CB53" s="109"/>
      <c r="CC53" s="109"/>
      <c r="CD53" s="109"/>
      <c r="CE53" s="109"/>
      <c r="CF53" s="109"/>
      <c r="CG53" s="109"/>
      <c r="CH53" s="109"/>
      <c r="CI53" s="109"/>
      <c r="CJ53" s="109"/>
      <c r="CK53" s="109"/>
      <c r="CL53" s="109"/>
      <c r="CM53" s="109"/>
      <c r="CN53" s="109"/>
      <c r="CO53" s="109"/>
      <c r="CP53" s="109"/>
      <c r="CQ53" s="109"/>
      <c r="CR53" s="109"/>
      <c r="CS53" s="109">
        <f>データ!BD7</f>
        <v>11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37496</v>
      </c>
      <c r="JD53" s="109"/>
      <c r="JE53" s="109"/>
      <c r="JF53" s="109"/>
      <c r="JG53" s="109"/>
      <c r="JH53" s="109"/>
      <c r="JI53" s="109"/>
      <c r="JJ53" s="109"/>
      <c r="JK53" s="109"/>
      <c r="JL53" s="109"/>
      <c r="JM53" s="109"/>
      <c r="JN53" s="109"/>
      <c r="JO53" s="109"/>
      <c r="JP53" s="109"/>
      <c r="JQ53" s="109"/>
      <c r="JR53" s="109"/>
      <c r="JS53" s="109"/>
      <c r="JT53" s="109"/>
      <c r="JU53" s="109"/>
      <c r="JV53" s="109">
        <f>データ!BW7</f>
        <v>31888</v>
      </c>
      <c r="JW53" s="109"/>
      <c r="JX53" s="109"/>
      <c r="JY53" s="109"/>
      <c r="JZ53" s="109"/>
      <c r="KA53" s="109"/>
      <c r="KB53" s="109"/>
      <c r="KC53" s="109"/>
      <c r="KD53" s="109"/>
      <c r="KE53" s="109"/>
      <c r="KF53" s="109"/>
      <c r="KG53" s="109"/>
      <c r="KH53" s="109"/>
      <c r="KI53" s="109"/>
      <c r="KJ53" s="109"/>
      <c r="KK53" s="109"/>
      <c r="KL53" s="109"/>
      <c r="KM53" s="109"/>
      <c r="KN53" s="109"/>
      <c r="KO53" s="109">
        <f>データ!BX7</f>
        <v>13314</v>
      </c>
      <c r="KP53" s="109"/>
      <c r="KQ53" s="109"/>
      <c r="KR53" s="109"/>
      <c r="KS53" s="109"/>
      <c r="KT53" s="109"/>
      <c r="KU53" s="109"/>
      <c r="KV53" s="109"/>
      <c r="KW53" s="109"/>
      <c r="KX53" s="109"/>
      <c r="KY53" s="109"/>
      <c r="KZ53" s="109"/>
      <c r="LA53" s="109"/>
      <c r="LB53" s="109"/>
      <c r="LC53" s="109"/>
      <c r="LD53" s="109"/>
      <c r="LE53" s="109"/>
      <c r="LF53" s="109"/>
      <c r="LG53" s="109"/>
      <c r="LH53" s="109">
        <f>データ!BY7</f>
        <v>28825</v>
      </c>
      <c r="LI53" s="109"/>
      <c r="LJ53" s="109"/>
      <c r="LK53" s="109"/>
      <c r="LL53" s="109"/>
      <c r="LM53" s="109"/>
      <c r="LN53" s="109"/>
      <c r="LO53" s="109"/>
      <c r="LP53" s="109"/>
      <c r="LQ53" s="109"/>
      <c r="LR53" s="109"/>
      <c r="LS53" s="109"/>
      <c r="LT53" s="109"/>
      <c r="LU53" s="109"/>
      <c r="LV53" s="109"/>
      <c r="LW53" s="109"/>
      <c r="LX53" s="109"/>
      <c r="LY53" s="109"/>
      <c r="LZ53" s="109"/>
      <c r="MA53" s="109">
        <f>データ!BZ7</f>
        <v>26838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136</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23879</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j5qFb7z3qFMB5F2AMO0vKxPULugLRlCHhTGpoO8KwIrJEaxKM42ag72r+P4FsiP0eN3GQDEpMsRM73UjGnvYyQ==" saltValue="Lg0q7IOzIL2TBktH1FXyl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102</v>
      </c>
      <c r="AV5" s="59" t="s">
        <v>90</v>
      </c>
      <c r="AW5" s="59" t="s">
        <v>91</v>
      </c>
      <c r="AX5" s="59" t="s">
        <v>101</v>
      </c>
      <c r="AY5" s="59" t="s">
        <v>93</v>
      </c>
      <c r="AZ5" s="59" t="s">
        <v>94</v>
      </c>
      <c r="BA5" s="59" t="s">
        <v>95</v>
      </c>
      <c r="BB5" s="59" t="s">
        <v>96</v>
      </c>
      <c r="BC5" s="59" t="s">
        <v>97</v>
      </c>
      <c r="BD5" s="59" t="s">
        <v>98</v>
      </c>
      <c r="BE5" s="59" t="s">
        <v>99</v>
      </c>
      <c r="BF5" s="59" t="s">
        <v>102</v>
      </c>
      <c r="BG5" s="59" t="s">
        <v>90</v>
      </c>
      <c r="BH5" s="59" t="s">
        <v>91</v>
      </c>
      <c r="BI5" s="59" t="s">
        <v>101</v>
      </c>
      <c r="BJ5" s="59" t="s">
        <v>93</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102</v>
      </c>
      <c r="CC5" s="59" t="s">
        <v>90</v>
      </c>
      <c r="CD5" s="59" t="s">
        <v>91</v>
      </c>
      <c r="CE5" s="59" t="s">
        <v>101</v>
      </c>
      <c r="CF5" s="59" t="s">
        <v>93</v>
      </c>
      <c r="CG5" s="59" t="s">
        <v>94</v>
      </c>
      <c r="CH5" s="59" t="s">
        <v>95</v>
      </c>
      <c r="CI5" s="59" t="s">
        <v>96</v>
      </c>
      <c r="CJ5" s="59" t="s">
        <v>97</v>
      </c>
      <c r="CK5" s="59" t="s">
        <v>98</v>
      </c>
      <c r="CL5" s="59" t="s">
        <v>99</v>
      </c>
      <c r="CM5" s="142"/>
      <c r="CN5" s="142"/>
      <c r="CO5" s="59" t="s">
        <v>102</v>
      </c>
      <c r="CP5" s="59" t="s">
        <v>90</v>
      </c>
      <c r="CQ5" s="59" t="s">
        <v>91</v>
      </c>
      <c r="CR5" s="59" t="s">
        <v>101</v>
      </c>
      <c r="CS5" s="59" t="s">
        <v>103</v>
      </c>
      <c r="CT5" s="59" t="s">
        <v>94</v>
      </c>
      <c r="CU5" s="59" t="s">
        <v>95</v>
      </c>
      <c r="CV5" s="59" t="s">
        <v>96</v>
      </c>
      <c r="CW5" s="59" t="s">
        <v>97</v>
      </c>
      <c r="CX5" s="59" t="s">
        <v>98</v>
      </c>
      <c r="CY5" s="59" t="s">
        <v>99</v>
      </c>
      <c r="CZ5" s="59" t="s">
        <v>102</v>
      </c>
      <c r="DA5" s="59" t="s">
        <v>90</v>
      </c>
      <c r="DB5" s="59" t="s">
        <v>100</v>
      </c>
      <c r="DC5" s="59" t="s">
        <v>101</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162019</v>
      </c>
      <c r="D6" s="60">
        <f t="shared" si="1"/>
        <v>47</v>
      </c>
      <c r="E6" s="60">
        <f t="shared" si="1"/>
        <v>14</v>
      </c>
      <c r="F6" s="60">
        <f t="shared" si="1"/>
        <v>0</v>
      </c>
      <c r="G6" s="60">
        <f t="shared" si="1"/>
        <v>5</v>
      </c>
      <c r="H6" s="60" t="str">
        <f>SUBSTITUTE(H8,"　","")</f>
        <v>富山県富山市</v>
      </c>
      <c r="I6" s="60" t="str">
        <f t="shared" si="1"/>
        <v>富山市営桜町駐車場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30</v>
      </c>
      <c r="S6" s="62" t="str">
        <f t="shared" si="1"/>
        <v>商業施設</v>
      </c>
      <c r="T6" s="62" t="str">
        <f t="shared" si="1"/>
        <v>無</v>
      </c>
      <c r="U6" s="63">
        <f t="shared" si="1"/>
        <v>7128</v>
      </c>
      <c r="V6" s="63">
        <f t="shared" si="1"/>
        <v>305</v>
      </c>
      <c r="W6" s="63">
        <f t="shared" si="1"/>
        <v>330</v>
      </c>
      <c r="X6" s="62" t="str">
        <f t="shared" si="1"/>
        <v>代行制</v>
      </c>
      <c r="Y6" s="64">
        <f>IF(Y8="-",NA(),Y8)</f>
        <v>230.7</v>
      </c>
      <c r="Z6" s="64">
        <f t="shared" ref="Z6:AH6" si="2">IF(Z8="-",NA(),Z8)</f>
        <v>191.5</v>
      </c>
      <c r="AA6" s="64">
        <f t="shared" si="2"/>
        <v>199</v>
      </c>
      <c r="AB6" s="64">
        <f t="shared" si="2"/>
        <v>191</v>
      </c>
      <c r="AC6" s="64">
        <f t="shared" si="2"/>
        <v>223.7</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0.2</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1</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62.3</v>
      </c>
      <c r="BG6" s="64">
        <f t="shared" ref="BG6:BO6" si="5">IF(BG8="-",NA(),BG8)</f>
        <v>51.8</v>
      </c>
      <c r="BH6" s="64">
        <f t="shared" si="5"/>
        <v>53.8</v>
      </c>
      <c r="BI6" s="64">
        <f t="shared" si="5"/>
        <v>51.6</v>
      </c>
      <c r="BJ6" s="64">
        <f t="shared" si="5"/>
        <v>58.6</v>
      </c>
      <c r="BK6" s="64">
        <f t="shared" si="5"/>
        <v>33.200000000000003</v>
      </c>
      <c r="BL6" s="64">
        <f t="shared" si="5"/>
        <v>29.6</v>
      </c>
      <c r="BM6" s="64">
        <f t="shared" si="5"/>
        <v>29.2</v>
      </c>
      <c r="BN6" s="64">
        <f t="shared" si="5"/>
        <v>30.4</v>
      </c>
      <c r="BO6" s="64">
        <f t="shared" si="5"/>
        <v>5.8</v>
      </c>
      <c r="BP6" s="61" t="str">
        <f>IF(BP8="-","",IF(BP8="-","【-】","【"&amp;SUBSTITUTE(TEXT(BP8,"#,##0.0"),"-","△")&amp;"】"))</f>
        <v>【20.8】</v>
      </c>
      <c r="BQ6" s="65">
        <f>IF(BQ8="-",NA(),BQ8)</f>
        <v>66291</v>
      </c>
      <c r="BR6" s="65">
        <f t="shared" ref="BR6:BZ6" si="6">IF(BR8="-",NA(),BR8)</f>
        <v>57933</v>
      </c>
      <c r="BS6" s="65">
        <f t="shared" si="6"/>
        <v>57973</v>
      </c>
      <c r="BT6" s="65">
        <f t="shared" si="6"/>
        <v>54313</v>
      </c>
      <c r="BU6" s="65">
        <f t="shared" si="6"/>
        <v>60932</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136</v>
      </c>
      <c r="CN6" s="63">
        <f t="shared" si="7"/>
        <v>23879</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190.5</v>
      </c>
      <c r="DL6" s="64">
        <f t="shared" ref="DL6:DT6" si="9">IF(DL8="-",NA(),DL8)</f>
        <v>199</v>
      </c>
      <c r="DM6" s="64">
        <f t="shared" si="9"/>
        <v>191.8</v>
      </c>
      <c r="DN6" s="64">
        <f t="shared" si="9"/>
        <v>186.2</v>
      </c>
      <c r="DO6" s="64">
        <f t="shared" si="9"/>
        <v>174.8</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106</v>
      </c>
      <c r="B7" s="60">
        <f t="shared" ref="B7:X7" si="10">B8</f>
        <v>2019</v>
      </c>
      <c r="C7" s="60">
        <f t="shared" si="10"/>
        <v>162019</v>
      </c>
      <c r="D7" s="60">
        <f t="shared" si="10"/>
        <v>47</v>
      </c>
      <c r="E7" s="60">
        <f t="shared" si="10"/>
        <v>14</v>
      </c>
      <c r="F7" s="60">
        <f t="shared" si="10"/>
        <v>0</v>
      </c>
      <c r="G7" s="60">
        <f t="shared" si="10"/>
        <v>5</v>
      </c>
      <c r="H7" s="60" t="str">
        <f t="shared" si="10"/>
        <v>富山県　富山市</v>
      </c>
      <c r="I7" s="60" t="str">
        <f t="shared" si="10"/>
        <v>富山市営桜町駐車場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30</v>
      </c>
      <c r="S7" s="62" t="str">
        <f t="shared" si="10"/>
        <v>商業施設</v>
      </c>
      <c r="T7" s="62" t="str">
        <f t="shared" si="10"/>
        <v>無</v>
      </c>
      <c r="U7" s="63">
        <f t="shared" si="10"/>
        <v>7128</v>
      </c>
      <c r="V7" s="63">
        <f t="shared" si="10"/>
        <v>305</v>
      </c>
      <c r="W7" s="63">
        <f t="shared" si="10"/>
        <v>330</v>
      </c>
      <c r="X7" s="62" t="str">
        <f t="shared" si="10"/>
        <v>代行制</v>
      </c>
      <c r="Y7" s="64">
        <f>Y8</f>
        <v>230.7</v>
      </c>
      <c r="Z7" s="64">
        <f t="shared" ref="Z7:AH7" si="11">Z8</f>
        <v>191.5</v>
      </c>
      <c r="AA7" s="64">
        <f t="shared" si="11"/>
        <v>199</v>
      </c>
      <c r="AB7" s="64">
        <f t="shared" si="11"/>
        <v>191</v>
      </c>
      <c r="AC7" s="64">
        <f t="shared" si="11"/>
        <v>223.7</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0.2</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1</v>
      </c>
      <c r="AY7" s="65">
        <f t="shared" si="13"/>
        <v>0</v>
      </c>
      <c r="AZ7" s="65">
        <f t="shared" si="13"/>
        <v>46</v>
      </c>
      <c r="BA7" s="65">
        <f t="shared" si="13"/>
        <v>39</v>
      </c>
      <c r="BB7" s="65">
        <f t="shared" si="13"/>
        <v>25</v>
      </c>
      <c r="BC7" s="65">
        <f t="shared" si="13"/>
        <v>23</v>
      </c>
      <c r="BD7" s="65">
        <f t="shared" si="13"/>
        <v>11</v>
      </c>
      <c r="BE7" s="63"/>
      <c r="BF7" s="64">
        <f>BF8</f>
        <v>62.3</v>
      </c>
      <c r="BG7" s="64">
        <f t="shared" ref="BG7:BO7" si="14">BG8</f>
        <v>51.8</v>
      </c>
      <c r="BH7" s="64">
        <f t="shared" si="14"/>
        <v>53.8</v>
      </c>
      <c r="BI7" s="64">
        <f t="shared" si="14"/>
        <v>51.6</v>
      </c>
      <c r="BJ7" s="64">
        <f t="shared" si="14"/>
        <v>58.6</v>
      </c>
      <c r="BK7" s="64">
        <f t="shared" si="14"/>
        <v>33.200000000000003</v>
      </c>
      <c r="BL7" s="64">
        <f t="shared" si="14"/>
        <v>29.6</v>
      </c>
      <c r="BM7" s="64">
        <f t="shared" si="14"/>
        <v>29.2</v>
      </c>
      <c r="BN7" s="64">
        <f t="shared" si="14"/>
        <v>30.4</v>
      </c>
      <c r="BO7" s="64">
        <f t="shared" si="14"/>
        <v>5.8</v>
      </c>
      <c r="BP7" s="61"/>
      <c r="BQ7" s="65">
        <f>BQ8</f>
        <v>66291</v>
      </c>
      <c r="BR7" s="65">
        <f t="shared" ref="BR7:BZ7" si="15">BR8</f>
        <v>57933</v>
      </c>
      <c r="BS7" s="65">
        <f t="shared" si="15"/>
        <v>57973</v>
      </c>
      <c r="BT7" s="65">
        <f t="shared" si="15"/>
        <v>54313</v>
      </c>
      <c r="BU7" s="65">
        <f t="shared" si="15"/>
        <v>60932</v>
      </c>
      <c r="BV7" s="65">
        <f t="shared" si="15"/>
        <v>37496</v>
      </c>
      <c r="BW7" s="65">
        <f t="shared" si="15"/>
        <v>31888</v>
      </c>
      <c r="BX7" s="65">
        <f t="shared" si="15"/>
        <v>13314</v>
      </c>
      <c r="BY7" s="65">
        <f t="shared" si="15"/>
        <v>28825</v>
      </c>
      <c r="BZ7" s="65">
        <f t="shared" si="15"/>
        <v>26838</v>
      </c>
      <c r="CA7" s="63"/>
      <c r="CB7" s="64" t="s">
        <v>107</v>
      </c>
      <c r="CC7" s="64" t="s">
        <v>107</v>
      </c>
      <c r="CD7" s="64" t="s">
        <v>107</v>
      </c>
      <c r="CE7" s="64" t="s">
        <v>107</v>
      </c>
      <c r="CF7" s="64" t="s">
        <v>107</v>
      </c>
      <c r="CG7" s="64" t="s">
        <v>107</v>
      </c>
      <c r="CH7" s="64" t="s">
        <v>107</v>
      </c>
      <c r="CI7" s="64" t="s">
        <v>107</v>
      </c>
      <c r="CJ7" s="64" t="s">
        <v>107</v>
      </c>
      <c r="CK7" s="64" t="s">
        <v>105</v>
      </c>
      <c r="CL7" s="61"/>
      <c r="CM7" s="63">
        <f>CM8</f>
        <v>136</v>
      </c>
      <c r="CN7" s="63">
        <f>CN8</f>
        <v>23879</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190.5</v>
      </c>
      <c r="DL7" s="64">
        <f t="shared" ref="DL7:DT7" si="17">DL8</f>
        <v>199</v>
      </c>
      <c r="DM7" s="64">
        <f t="shared" si="17"/>
        <v>191.8</v>
      </c>
      <c r="DN7" s="64">
        <f t="shared" si="17"/>
        <v>186.2</v>
      </c>
      <c r="DO7" s="64">
        <f t="shared" si="17"/>
        <v>174.8</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162019</v>
      </c>
      <c r="D8" s="67">
        <v>47</v>
      </c>
      <c r="E8" s="67">
        <v>14</v>
      </c>
      <c r="F8" s="67">
        <v>0</v>
      </c>
      <c r="G8" s="67">
        <v>5</v>
      </c>
      <c r="H8" s="67" t="s">
        <v>108</v>
      </c>
      <c r="I8" s="67" t="s">
        <v>109</v>
      </c>
      <c r="J8" s="67" t="s">
        <v>110</v>
      </c>
      <c r="K8" s="67" t="s">
        <v>111</v>
      </c>
      <c r="L8" s="67" t="s">
        <v>112</v>
      </c>
      <c r="M8" s="67" t="s">
        <v>113</v>
      </c>
      <c r="N8" s="67" t="s">
        <v>114</v>
      </c>
      <c r="O8" s="68" t="s">
        <v>115</v>
      </c>
      <c r="P8" s="69" t="s">
        <v>116</v>
      </c>
      <c r="Q8" s="69" t="s">
        <v>117</v>
      </c>
      <c r="R8" s="70">
        <v>30</v>
      </c>
      <c r="S8" s="69" t="s">
        <v>118</v>
      </c>
      <c r="T8" s="69" t="s">
        <v>119</v>
      </c>
      <c r="U8" s="70">
        <v>7128</v>
      </c>
      <c r="V8" s="70">
        <v>305</v>
      </c>
      <c r="W8" s="70">
        <v>330</v>
      </c>
      <c r="X8" s="69" t="s">
        <v>120</v>
      </c>
      <c r="Y8" s="71">
        <v>230.7</v>
      </c>
      <c r="Z8" s="71">
        <v>191.5</v>
      </c>
      <c r="AA8" s="71">
        <v>199</v>
      </c>
      <c r="AB8" s="71">
        <v>191</v>
      </c>
      <c r="AC8" s="71">
        <v>223.7</v>
      </c>
      <c r="AD8" s="71">
        <v>218.5</v>
      </c>
      <c r="AE8" s="71">
        <v>151.19999999999999</v>
      </c>
      <c r="AF8" s="71">
        <v>212.4</v>
      </c>
      <c r="AG8" s="71">
        <v>243</v>
      </c>
      <c r="AH8" s="71">
        <v>218.2</v>
      </c>
      <c r="AI8" s="68">
        <v>619.1</v>
      </c>
      <c r="AJ8" s="71">
        <v>0</v>
      </c>
      <c r="AK8" s="71">
        <v>0</v>
      </c>
      <c r="AL8" s="71">
        <v>0</v>
      </c>
      <c r="AM8" s="71">
        <v>0.2</v>
      </c>
      <c r="AN8" s="71">
        <v>0</v>
      </c>
      <c r="AO8" s="71">
        <v>4.7</v>
      </c>
      <c r="AP8" s="71">
        <v>4</v>
      </c>
      <c r="AQ8" s="71">
        <v>2.4</v>
      </c>
      <c r="AR8" s="71">
        <v>2.2999999999999998</v>
      </c>
      <c r="AS8" s="71">
        <v>1.5</v>
      </c>
      <c r="AT8" s="68">
        <v>2.2999999999999998</v>
      </c>
      <c r="AU8" s="72">
        <v>0</v>
      </c>
      <c r="AV8" s="72">
        <v>0</v>
      </c>
      <c r="AW8" s="72">
        <v>0</v>
      </c>
      <c r="AX8" s="72">
        <v>1</v>
      </c>
      <c r="AY8" s="72">
        <v>0</v>
      </c>
      <c r="AZ8" s="72">
        <v>46</v>
      </c>
      <c r="BA8" s="72">
        <v>39</v>
      </c>
      <c r="BB8" s="72">
        <v>25</v>
      </c>
      <c r="BC8" s="72">
        <v>23</v>
      </c>
      <c r="BD8" s="72">
        <v>11</v>
      </c>
      <c r="BE8" s="72">
        <v>17</v>
      </c>
      <c r="BF8" s="71">
        <v>62.3</v>
      </c>
      <c r="BG8" s="71">
        <v>51.8</v>
      </c>
      <c r="BH8" s="71">
        <v>53.8</v>
      </c>
      <c r="BI8" s="71">
        <v>51.6</v>
      </c>
      <c r="BJ8" s="71">
        <v>58.6</v>
      </c>
      <c r="BK8" s="71">
        <v>33.200000000000003</v>
      </c>
      <c r="BL8" s="71">
        <v>29.6</v>
      </c>
      <c r="BM8" s="71">
        <v>29.2</v>
      </c>
      <c r="BN8" s="71">
        <v>30.4</v>
      </c>
      <c r="BO8" s="71">
        <v>5.8</v>
      </c>
      <c r="BP8" s="68">
        <v>20.8</v>
      </c>
      <c r="BQ8" s="72">
        <v>66291</v>
      </c>
      <c r="BR8" s="72">
        <v>57933</v>
      </c>
      <c r="BS8" s="72">
        <v>57973</v>
      </c>
      <c r="BT8" s="73">
        <v>54313</v>
      </c>
      <c r="BU8" s="73">
        <v>60932</v>
      </c>
      <c r="BV8" s="72">
        <v>37496</v>
      </c>
      <c r="BW8" s="72">
        <v>31888</v>
      </c>
      <c r="BX8" s="72">
        <v>13314</v>
      </c>
      <c r="BY8" s="72">
        <v>28825</v>
      </c>
      <c r="BZ8" s="72">
        <v>26838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136</v>
      </c>
      <c r="CN8" s="70">
        <v>23879</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280</v>
      </c>
      <c r="DF8" s="71">
        <v>239.6</v>
      </c>
      <c r="DG8" s="71">
        <v>224.1</v>
      </c>
      <c r="DH8" s="71">
        <v>152.5</v>
      </c>
      <c r="DI8" s="71">
        <v>1239.2</v>
      </c>
      <c r="DJ8" s="68">
        <v>425.4</v>
      </c>
      <c r="DK8" s="71">
        <v>190.5</v>
      </c>
      <c r="DL8" s="71">
        <v>199</v>
      </c>
      <c r="DM8" s="71">
        <v>191.8</v>
      </c>
      <c r="DN8" s="71">
        <v>186.2</v>
      </c>
      <c r="DO8" s="71">
        <v>174.8</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dcterms:created xsi:type="dcterms:W3CDTF">2020-12-04T03:29:37Z</dcterms:created>
  <dcterms:modified xsi:type="dcterms:W3CDTF">2021-01-20T05:20:35Z</dcterms:modified>
  <cp:category/>
</cp:coreProperties>
</file>