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07　財産係\07 公営企業決算統計\R02 公営企業決算統計\R030119経営分析比較（富山県）\提出用\"/>
    </mc:Choice>
  </mc:AlternateContent>
  <workbookProtection workbookAlgorithmName="SHA-512" workbookHashValue="FvUC3CpT8wTPuIvZX0KtmIt61GNb8U9Abqu33TrEDoq95XzFQ6mj5aC6Ow637bHOVeaKaIMX86PiRNfVyCFg7Q==" workbookSaltValue="ZPBSSOCujFWbNSbGkX4kj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IT76" i="4"/>
  <c r="CS51" i="4"/>
  <c r="BZ76" i="4"/>
  <c r="MA51" i="4"/>
  <c r="CS30" i="4"/>
  <c r="C11" i="5"/>
  <c r="D11" i="5"/>
  <c r="E11" i="5"/>
  <c r="B11" i="5"/>
  <c r="BK76" i="4" l="1"/>
  <c r="LH51" i="4"/>
  <c r="GQ51" i="4"/>
  <c r="GQ30" i="4"/>
  <c r="LT76" i="4"/>
  <c r="LH30" i="4"/>
  <c r="BZ30" i="4"/>
  <c r="IE76" i="4"/>
  <c r="BZ51" i="4"/>
  <c r="BG30" i="4"/>
  <c r="KO51" i="4"/>
  <c r="AV76" i="4"/>
  <c r="KO30" i="4"/>
  <c r="BG51" i="4"/>
  <c r="LE76" i="4"/>
  <c r="FX51" i="4"/>
  <c r="HP76" i="4"/>
  <c r="FX30" i="4"/>
  <c r="FE51" i="4"/>
  <c r="HA76" i="4"/>
  <c r="AN51" i="4"/>
  <c r="FE30" i="4"/>
  <c r="AN30" i="4"/>
  <c r="JV30" i="4"/>
  <c r="AG76" i="4"/>
  <c r="JV51" i="4"/>
  <c r="KP76" i="4"/>
  <c r="KA76" i="4"/>
  <c r="EL51" i="4"/>
  <c r="JC30" i="4"/>
  <c r="U51" i="4"/>
  <c r="EL30" i="4"/>
  <c r="U30" i="4"/>
  <c r="GL76" i="4"/>
  <c r="R76" i="4"/>
  <c r="JC51"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<sst xmlns="http://schemas.openxmlformats.org/spreadsheetml/2006/main" count="278" uniqueCount="133">
  <si>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</si>
  <si>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</si>
  <si>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</si>
  <si>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</si>
  <si>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</si>
  <si>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</si>
  <si>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</si>
  <si>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</si>
  <si>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</si>
  <si>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</si>
  <si>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</si>
  <si>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</si>
  <si>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</si>
  <si>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</si>
  <si>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</si>
  <si>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</si>
  <si>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</si>
  <si>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</si>
  <si>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</si>
  <si>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</si>
  <si>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</si>
  <si>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</si>
  <si>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</si>
  <si>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</si>
  <si>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</si>
  <si>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</si>
  <si>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</si>
  <si>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</si>
  <si>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</si>
  <si>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</si>
  <si>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</si>
  <si>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</si>
  <si>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</si>
  <si>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</si>
  <si>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</si>
  <si>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</si>
  <si>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</si>
  <si>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</si>
  <si>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</si>
  <si>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</si>
  <si>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</si>
  <si>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</si>
  <si>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</si>
  <si>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</si>
  <si>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</si>
  <si>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</si>
  <si>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</si>
  <si>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</si>
  <si>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</si>
  <si>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</si>
  <si>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</si>
  <si>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</si>
  <si>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</si>
  <si>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</si>
  <si>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</si>
  <si>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</si>
  <si>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</si>
  <si>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</si>
  <si>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</si>
  <si>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</si>
  <si>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</si>
  <si>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</si>
  <si>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</si>
  <si>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</si>
  <si>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</si>
  <si>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</si>
  <si>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</si>
  <si>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</si>
  <si>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</si>
  <si>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</si>
  <si>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</si>
  <si>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</si>
  <si>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</si>
  <si>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</si>
  <si>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</si>
  <si>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</si>
  <si>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</si>
  <si>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</si>
  <si>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</si>
  <si>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</si>
  <si>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</si>
  <si>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</si>
  <si>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</si>
  <si>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</si>
  <si>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</si>
  <si>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</si>
  <si>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</si>
  <si>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</si>
  <si>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</si>
  <si>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</si>
  <si>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</si>
  <si>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</si>
  <si>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</si>
  <si>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</si>
  <si>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</si>
  <si>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</si>
  <si>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</si>
  <si>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</si>
  <si>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</si>
  <si>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</si>
  <si>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</si>
  <si>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</si>
  <si>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当該値(N-3)</t>
    <phoneticPr fontId="5"/>
  </si>
  <si>
    <t>当該値(N)</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</si>
  <si>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</si>
  <si>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</si>
  <si>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</si>
  <si>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</si>
  <si>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</si>
  <si>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</si>
  <si>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</si>
  <si>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富山県　富山市</t>
  </si>
  <si>
    <t>富山市営駅北駐車場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</si>
  <si>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</si>
  <si>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</si>
  <si>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</si>
  <si>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</si>
  <si>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</si>
  <si>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</si>
  <si>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</si>
  <si>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</si>
  <si>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</si>
  <si>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</si>
  <si>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</si>
  <si>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</si>
  <si>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</si>
  <si>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</si>
  <si>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</si>
  <si>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</si>
  <si>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隣接のオーバードホールの駐車場として利用されることが多く、オーバードホールの行事の有無等により利用状況が左右されるため、稼働率が低い状況となっている。
　近隣には民間のコインパーキングも増えてきていることから、今後は定期駐車券の発行枚数を増やすなどし、稼働率が上がるよう努めたい。</t>
    <phoneticPr fontId="5"/>
  </si>
  <si>
    <t>　コスト削減にあたり、平成18年度から指定管理者制度を導入しており、収益状況としては黒字が継続されている。
　今後は、安定した駐車場運営が行えるよう平成30年度に策定した経営戦略を今後の経営の指針として健全経営に努めたい。</t>
    <phoneticPr fontId="5"/>
  </si>
  <si>
    <t>　安定した駐車場運営を行うには、機器等の定期的な更新も必要であり、令和元年度は中央監視装置の設備更新を行った。
　今後は、費用の負担が単年度に集中しないよう計画的に機器等を更新し、施設の長寿命化に努めたい。</t>
    <rPh sb="39" eb="41">
      <t>チュウオウ</t>
    </rPh>
    <rPh sb="41" eb="43">
      <t>カンシ</t>
    </rPh>
    <rPh sb="43" eb="45">
      <t>ソウチ</t>
    </rPh>
    <phoneticPr fontId="5"/>
  </si>
  <si>
    <t>　駐車場料金収入で駐車場に係る費用が賄えている黒字の状況で、平成28年度に企業債の返還が完了したことにより、収益的収支比率は平成29年度以降大きく上昇した。令和元年度は215.6%と平成30年度の271.7%に比べ減少しているが、これは中央監視装置を更新したことにより、前年に比べて一時的に総費用が増えたことが要因である。
　今後も駐車場の経年劣化に伴う設備更新や修繕に係る費用が増加することが予想されるが、計画的に設備更新等を実施するなどし、引き続き健全経営となるよう努めてまいりたい。</t>
    <rPh sb="62" eb="64">
      <t>ヘイセイ</t>
    </rPh>
    <rPh sb="66" eb="68">
      <t>ネンド</t>
    </rPh>
    <rPh sb="68" eb="70">
      <t>イコウ</t>
    </rPh>
    <rPh sb="70" eb="71">
      <t>オオ</t>
    </rPh>
    <rPh sb="73" eb="75">
      <t>ジョウショウ</t>
    </rPh>
    <rPh sb="78" eb="80">
      <t>レイワ</t>
    </rPh>
    <rPh sb="80" eb="82">
      <t>ガンネン</t>
    </rPh>
    <rPh sb="82" eb="83">
      <t>ド</t>
    </rPh>
    <rPh sb="91" eb="93">
      <t>ヘイセイ</t>
    </rPh>
    <rPh sb="95" eb="97">
      <t>ネンド</t>
    </rPh>
    <rPh sb="105" eb="106">
      <t>クラ</t>
    </rPh>
    <rPh sb="107" eb="109">
      <t>ゲンショウ</t>
    </rPh>
    <rPh sb="118" eb="120">
      <t>チュウオウ</t>
    </rPh>
    <rPh sb="120" eb="122">
      <t>カンシ</t>
    </rPh>
    <rPh sb="122" eb="124">
      <t>ソウチ</t>
    </rPh>
    <rPh sb="125" eb="127">
      <t>コウシン</t>
    </rPh>
    <rPh sb="135" eb="137">
      <t>ゼンネン</t>
    </rPh>
    <rPh sb="138" eb="139">
      <t>クラ</t>
    </rPh>
    <rPh sb="141" eb="144">
      <t>イチジテキ</t>
    </rPh>
    <rPh sb="145" eb="148">
      <t>ソウヒヨウ</t>
    </rPh>
    <rPh sb="149" eb="150">
      <t>フ</t>
    </rPh>
    <rPh sb="155" eb="157">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</si>
</sst>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101.7</c:v>
                </c:pt>
                <c:pt idx="1">
                  <c:v>133.5</c:v>
                </c:pt>
                <c:pt idx="2">
                  <c:v>282.7</c:v>
                </c:pt>
                <c:pt idx="3">
                  <c:v>271.7</c:v>
                </c:pt>
                <c:pt idx="4">
                  <c:v>215.6</c:v>
                </c:pt>
              </c:numCache>
            </c:numRef>
          </c:val>
          <c:extLst xmlns:c16r2="http://schemas.microsoft.com/office/drawing/2015/06/chart">
            <c:ext xmlns:c16="http://schemas.microsoft.com/office/drawing/2014/chart" uri="{C3380CC4-5D6E-409C-BE32-E72D297353CC}">
              <c16:uniqueId val="{00000000-29BA-406F-844D-B78250CB059F}"/>
            </c:ext>
          </c:extLst>
        </c:ser>
        <c:dLbls>
          <c:showLegendKey val="0"/>
          <c:showVal val="0"/>
          <c:showCatName val="0"/>
          <c:showSerName val="0"/>
          <c:showPercent val="0"/>
          <c:showBubbleSize val="0"/>
        </c:dLbls>
        <c:gapWidth val="150"/>
        <c:axId val="161929712"/>
        <c:axId val="16099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xmlns:c16r2="http://schemas.microsoft.com/office/drawing/2015/06/chart">
            <c:ext xmlns:c16="http://schemas.microsoft.com/office/drawing/2014/chart" uri="{C3380CC4-5D6E-409C-BE32-E72D297353CC}">
              <c16:uniqueId val="{00000001-29BA-406F-844D-B78250CB059F}"/>
            </c:ext>
          </c:extLst>
        </c:ser>
        <c:dLbls>
          <c:showLegendKey val="0"/>
          <c:showVal val="0"/>
          <c:showCatName val="0"/>
          <c:showSerName val="0"/>
          <c:showPercent val="0"/>
          <c:showBubbleSize val="0"/>
        </c:dLbls>
        <c:marker val="1"/>
        <c:smooth val="0"/>
        <c:axId val="161929712"/>
        <c:axId val="160995080"/>
      </c:lineChart>
      <c:catAx>
        <c:axId val="161929712"/>
        <c:scaling>
          <c:orientation val="minMax"/>
        </c:scaling>
        <c:delete val="1"/>
        <c:axPos val="b"/>
        <c:numFmt formatCode="General" sourceLinked="1"/>
        <c:majorTickMark val="none"/>
        <c:minorTickMark val="none"/>
        <c:tickLblPos val="none"/>
        <c:crossAx val="160995080"/>
        <c:crosses val="autoZero"/>
        <c:auto val="1"/>
        <c:lblAlgn val="ctr"/>
        <c:lblOffset val="100"/>
        <c:noMultiLvlLbl val="1"/>
      </c:catAx>
      <c:valAx>
        <c:axId val="160995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192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37.200000000000003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649-4683-9FB2-AAD2D798B615}"/>
            </c:ext>
          </c:extLst>
        </c:ser>
        <c:dLbls>
          <c:showLegendKey val="0"/>
          <c:showVal val="0"/>
          <c:showCatName val="0"/>
          <c:showSerName val="0"/>
          <c:showPercent val="0"/>
          <c:showBubbleSize val="0"/>
        </c:dLbls>
        <c:gapWidth val="150"/>
        <c:axId val="160994296"/>
        <c:axId val="16099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xmlns:c16r2="http://schemas.microsoft.com/office/drawing/2015/06/chart">
            <c:ext xmlns:c16="http://schemas.microsoft.com/office/drawing/2014/chart" uri="{C3380CC4-5D6E-409C-BE32-E72D297353CC}">
              <c16:uniqueId val="{00000001-1649-4683-9FB2-AAD2D798B615}"/>
            </c:ext>
          </c:extLst>
        </c:ser>
        <c:dLbls>
          <c:showLegendKey val="0"/>
          <c:showVal val="0"/>
          <c:showCatName val="0"/>
          <c:showSerName val="0"/>
          <c:showPercent val="0"/>
          <c:showBubbleSize val="0"/>
        </c:dLbls>
        <c:marker val="1"/>
        <c:smooth val="0"/>
        <c:axId val="160994296"/>
        <c:axId val="160997432"/>
      </c:lineChart>
      <c:catAx>
        <c:axId val="160994296"/>
        <c:scaling>
          <c:orientation val="minMax"/>
        </c:scaling>
        <c:delete val="1"/>
        <c:axPos val="b"/>
        <c:numFmt formatCode="General" sourceLinked="1"/>
        <c:majorTickMark val="none"/>
        <c:minorTickMark val="none"/>
        <c:tickLblPos val="none"/>
        <c:crossAx val="160997432"/>
        <c:crosses val="autoZero"/>
        <c:auto val="1"/>
        <c:lblAlgn val="ctr"/>
        <c:lblOffset val="100"/>
        <c:noMultiLvlLbl val="1"/>
      </c:catAx>
      <c:valAx>
        <c:axId val="160997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99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02C-4370-B477-CC8EF5A89183}"/>
            </c:ext>
          </c:extLst>
        </c:ser>
        <c:dLbls>
          <c:showLegendKey val="0"/>
          <c:showVal val="0"/>
          <c:showCatName val="0"/>
          <c:showSerName val="0"/>
          <c:showPercent val="0"/>
          <c:showBubbleSize val="0"/>
        </c:dLbls>
        <c:gapWidth val="150"/>
        <c:axId val="160993512"/>
        <c:axId val="16099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02C-4370-B477-CC8EF5A89183}"/>
            </c:ext>
          </c:extLst>
        </c:ser>
        <c:dLbls>
          <c:showLegendKey val="0"/>
          <c:showVal val="0"/>
          <c:showCatName val="0"/>
          <c:showSerName val="0"/>
          <c:showPercent val="0"/>
          <c:showBubbleSize val="0"/>
        </c:dLbls>
        <c:marker val="1"/>
        <c:smooth val="0"/>
        <c:axId val="160993512"/>
        <c:axId val="160997040"/>
      </c:lineChart>
      <c:catAx>
        <c:axId val="160993512"/>
        <c:scaling>
          <c:orientation val="minMax"/>
        </c:scaling>
        <c:delete val="1"/>
        <c:axPos val="b"/>
        <c:numFmt formatCode="General" sourceLinked="1"/>
        <c:majorTickMark val="none"/>
        <c:minorTickMark val="none"/>
        <c:tickLblPos val="none"/>
        <c:crossAx val="160997040"/>
        <c:crosses val="autoZero"/>
        <c:auto val="1"/>
        <c:lblAlgn val="ctr"/>
        <c:lblOffset val="100"/>
        <c:noMultiLvlLbl val="1"/>
      </c:catAx>
      <c:valAx>
        <c:axId val="16099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99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7E7-43A0-939C-CBD3648ED51C}"/>
            </c:ext>
          </c:extLst>
        </c:ser>
        <c:dLbls>
          <c:showLegendKey val="0"/>
          <c:showVal val="0"/>
          <c:showCatName val="0"/>
          <c:showSerName val="0"/>
          <c:showPercent val="0"/>
          <c:showBubbleSize val="0"/>
        </c:dLbls>
        <c:gapWidth val="150"/>
        <c:axId val="160999392"/>
        <c:axId val="1609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7E7-43A0-939C-CBD3648ED51C}"/>
            </c:ext>
          </c:extLst>
        </c:ser>
        <c:dLbls>
          <c:showLegendKey val="0"/>
          <c:showVal val="0"/>
          <c:showCatName val="0"/>
          <c:showSerName val="0"/>
          <c:showPercent val="0"/>
          <c:showBubbleSize val="0"/>
        </c:dLbls>
        <c:marker val="1"/>
        <c:smooth val="0"/>
        <c:axId val="160999392"/>
        <c:axId val="160996256"/>
      </c:lineChart>
      <c:catAx>
        <c:axId val="160999392"/>
        <c:scaling>
          <c:orientation val="minMax"/>
        </c:scaling>
        <c:delete val="1"/>
        <c:axPos val="b"/>
        <c:numFmt formatCode="General" sourceLinked="1"/>
        <c:majorTickMark val="none"/>
        <c:minorTickMark val="none"/>
        <c:tickLblPos val="none"/>
        <c:crossAx val="160996256"/>
        <c:crosses val="autoZero"/>
        <c:auto val="1"/>
        <c:lblAlgn val="ctr"/>
        <c:lblOffset val="100"/>
        <c:noMultiLvlLbl val="1"/>
      </c:catAx>
      <c:valAx>
        <c:axId val="16099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99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0.3</c:v>
                </c:pt>
                <c:pt idx="4">
                  <c:v>0</c:v>
                </c:pt>
              </c:numCache>
            </c:numRef>
          </c:val>
          <c:extLst xmlns:c16r2="http://schemas.microsoft.com/office/drawing/2015/06/chart">
            <c:ext xmlns:c16="http://schemas.microsoft.com/office/drawing/2014/chart" uri="{C3380CC4-5D6E-409C-BE32-E72D297353CC}">
              <c16:uniqueId val="{00000000-6476-4305-9523-A93E76E3D9B2}"/>
            </c:ext>
          </c:extLst>
        </c:ser>
        <c:dLbls>
          <c:showLegendKey val="0"/>
          <c:showVal val="0"/>
          <c:showCatName val="0"/>
          <c:showSerName val="0"/>
          <c:showPercent val="0"/>
          <c:showBubbleSize val="0"/>
        </c:dLbls>
        <c:gapWidth val="150"/>
        <c:axId val="160995864"/>
        <c:axId val="1609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xmlns:c16r2="http://schemas.microsoft.com/office/drawing/2015/06/chart">
            <c:ext xmlns:c16="http://schemas.microsoft.com/office/drawing/2014/chart" uri="{C3380CC4-5D6E-409C-BE32-E72D297353CC}">
              <c16:uniqueId val="{00000001-6476-4305-9523-A93E76E3D9B2}"/>
            </c:ext>
          </c:extLst>
        </c:ser>
        <c:dLbls>
          <c:showLegendKey val="0"/>
          <c:showVal val="0"/>
          <c:showCatName val="0"/>
          <c:showSerName val="0"/>
          <c:showPercent val="0"/>
          <c:showBubbleSize val="0"/>
        </c:dLbls>
        <c:marker val="1"/>
        <c:smooth val="0"/>
        <c:axId val="160995864"/>
        <c:axId val="160997824"/>
      </c:lineChart>
      <c:catAx>
        <c:axId val="160995864"/>
        <c:scaling>
          <c:orientation val="minMax"/>
        </c:scaling>
        <c:delete val="1"/>
        <c:axPos val="b"/>
        <c:numFmt formatCode="General" sourceLinked="1"/>
        <c:majorTickMark val="none"/>
        <c:minorTickMark val="none"/>
        <c:tickLblPos val="none"/>
        <c:crossAx val="160997824"/>
        <c:crosses val="autoZero"/>
        <c:auto val="1"/>
        <c:lblAlgn val="ctr"/>
        <c:lblOffset val="100"/>
        <c:noMultiLvlLbl val="1"/>
      </c:catAx>
      <c:valAx>
        <c:axId val="16099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99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1</c:v>
                </c:pt>
                <c:pt idx="4">
                  <c:v>0</c:v>
                </c:pt>
              </c:numCache>
            </c:numRef>
          </c:val>
          <c:extLst xmlns:c16r2="http://schemas.microsoft.com/office/drawing/2015/06/chart">
            <c:ext xmlns:c16="http://schemas.microsoft.com/office/drawing/2014/chart" uri="{C3380CC4-5D6E-409C-BE32-E72D297353CC}">
              <c16:uniqueId val="{00000000-20D3-4959-905C-09C90970DC85}"/>
            </c:ext>
          </c:extLst>
        </c:ser>
        <c:dLbls>
          <c:showLegendKey val="0"/>
          <c:showVal val="0"/>
          <c:showCatName val="0"/>
          <c:showSerName val="0"/>
          <c:showPercent val="0"/>
          <c:showBubbleSize val="0"/>
        </c:dLbls>
        <c:gapWidth val="150"/>
        <c:axId val="161000176"/>
        <c:axId val="16099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xmlns:c16r2="http://schemas.microsoft.com/office/drawing/2015/06/chart">
            <c:ext xmlns:c16="http://schemas.microsoft.com/office/drawing/2014/chart" uri="{C3380CC4-5D6E-409C-BE32-E72D297353CC}">
              <c16:uniqueId val="{00000001-20D3-4959-905C-09C90970DC85}"/>
            </c:ext>
          </c:extLst>
        </c:ser>
        <c:dLbls>
          <c:showLegendKey val="0"/>
          <c:showVal val="0"/>
          <c:showCatName val="0"/>
          <c:showSerName val="0"/>
          <c:showPercent val="0"/>
          <c:showBubbleSize val="0"/>
        </c:dLbls>
        <c:marker val="1"/>
        <c:smooth val="0"/>
        <c:axId val="161000176"/>
        <c:axId val="160993120"/>
      </c:lineChart>
      <c:catAx>
        <c:axId val="161000176"/>
        <c:scaling>
          <c:orientation val="minMax"/>
        </c:scaling>
        <c:delete val="1"/>
        <c:axPos val="b"/>
        <c:numFmt formatCode="General" sourceLinked="1"/>
        <c:majorTickMark val="none"/>
        <c:minorTickMark val="none"/>
        <c:tickLblPos val="none"/>
        <c:crossAx val="160993120"/>
        <c:crosses val="autoZero"/>
        <c:auto val="1"/>
        <c:lblAlgn val="ctr"/>
        <c:lblOffset val="100"/>
        <c:noMultiLvlLbl val="1"/>
      </c:catAx>
      <c:valAx>
        <c:axId val="16099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100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61.9</c:v>
                </c:pt>
                <c:pt idx="1">
                  <c:v>58</c:v>
                </c:pt>
                <c:pt idx="2">
                  <c:v>57.2</c:v>
                </c:pt>
                <c:pt idx="3">
                  <c:v>53.6</c:v>
                </c:pt>
                <c:pt idx="4">
                  <c:v>53.1</c:v>
                </c:pt>
              </c:numCache>
            </c:numRef>
          </c:val>
          <c:extLst xmlns:c16r2="http://schemas.microsoft.com/office/drawing/2015/06/chart">
            <c:ext xmlns:c16="http://schemas.microsoft.com/office/drawing/2014/chart" uri="{C3380CC4-5D6E-409C-BE32-E72D297353CC}">
              <c16:uniqueId val="{00000000-23E3-4D3B-ABBA-7C2DDA72CF5E}"/>
            </c:ext>
          </c:extLst>
        </c:ser>
        <c:dLbls>
          <c:showLegendKey val="0"/>
          <c:showVal val="0"/>
          <c:showCatName val="0"/>
          <c:showSerName val="0"/>
          <c:showPercent val="0"/>
          <c:showBubbleSize val="0"/>
        </c:dLbls>
        <c:gapWidth val="150"/>
        <c:axId val="160998216"/>
        <c:axId val="16099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xmlns:c16r2="http://schemas.microsoft.com/office/drawing/2015/06/chart">
            <c:ext xmlns:c16="http://schemas.microsoft.com/office/drawing/2014/chart" uri="{C3380CC4-5D6E-409C-BE32-E72D297353CC}">
              <c16:uniqueId val="{00000001-23E3-4D3B-ABBA-7C2DDA72CF5E}"/>
            </c:ext>
          </c:extLst>
        </c:ser>
        <c:dLbls>
          <c:showLegendKey val="0"/>
          <c:showVal val="0"/>
          <c:showCatName val="0"/>
          <c:showSerName val="0"/>
          <c:showPercent val="0"/>
          <c:showBubbleSize val="0"/>
        </c:dLbls>
        <c:marker val="1"/>
        <c:smooth val="0"/>
        <c:axId val="160998216"/>
        <c:axId val="160998608"/>
      </c:lineChart>
      <c:catAx>
        <c:axId val="160998216"/>
        <c:scaling>
          <c:orientation val="minMax"/>
        </c:scaling>
        <c:delete val="1"/>
        <c:axPos val="b"/>
        <c:numFmt formatCode="General" sourceLinked="1"/>
        <c:majorTickMark val="none"/>
        <c:minorTickMark val="none"/>
        <c:tickLblPos val="none"/>
        <c:crossAx val="160998608"/>
        <c:crosses val="autoZero"/>
        <c:auto val="1"/>
        <c:lblAlgn val="ctr"/>
        <c:lblOffset val="100"/>
        <c:noMultiLvlLbl val="1"/>
      </c:catAx>
      <c:valAx>
        <c:axId val="16099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99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71.900000000000006</c:v>
                </c:pt>
                <c:pt idx="1">
                  <c:v>70</c:v>
                </c:pt>
                <c:pt idx="2">
                  <c:v>68.3</c:v>
                </c:pt>
                <c:pt idx="3">
                  <c:v>67.099999999999994</c:v>
                </c:pt>
                <c:pt idx="4">
                  <c:v>56.8</c:v>
                </c:pt>
              </c:numCache>
            </c:numRef>
          </c:val>
          <c:extLst xmlns:c16r2="http://schemas.microsoft.com/office/drawing/2015/06/chart">
            <c:ext xmlns:c16="http://schemas.microsoft.com/office/drawing/2014/chart" uri="{C3380CC4-5D6E-409C-BE32-E72D297353CC}">
              <c16:uniqueId val="{00000000-51D1-4F99-966F-E7F9427FB986}"/>
            </c:ext>
          </c:extLst>
        </c:ser>
        <c:dLbls>
          <c:showLegendKey val="0"/>
          <c:showVal val="0"/>
          <c:showCatName val="0"/>
          <c:showSerName val="0"/>
          <c:showPercent val="0"/>
          <c:showBubbleSize val="0"/>
        </c:dLbls>
        <c:gapWidth val="150"/>
        <c:axId val="230465992"/>
        <c:axId val="23046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xmlns:c16r2="http://schemas.microsoft.com/office/drawing/2015/06/chart">
            <c:ext xmlns:c16="http://schemas.microsoft.com/office/drawing/2014/chart" uri="{C3380CC4-5D6E-409C-BE32-E72D297353CC}">
              <c16:uniqueId val="{00000001-51D1-4F99-966F-E7F9427FB986}"/>
            </c:ext>
          </c:extLst>
        </c:ser>
        <c:dLbls>
          <c:showLegendKey val="0"/>
          <c:showVal val="0"/>
          <c:showCatName val="0"/>
          <c:showSerName val="0"/>
          <c:showPercent val="0"/>
          <c:showBubbleSize val="0"/>
        </c:dLbls>
        <c:marker val="1"/>
        <c:smooth val="0"/>
        <c:axId val="230465992"/>
        <c:axId val="230466384"/>
      </c:lineChart>
      <c:catAx>
        <c:axId val="230465992"/>
        <c:scaling>
          <c:orientation val="minMax"/>
        </c:scaling>
        <c:delete val="1"/>
        <c:axPos val="b"/>
        <c:numFmt formatCode="General" sourceLinked="1"/>
        <c:majorTickMark val="none"/>
        <c:minorTickMark val="none"/>
        <c:tickLblPos val="none"/>
        <c:crossAx val="230466384"/>
        <c:crosses val="autoZero"/>
        <c:auto val="1"/>
        <c:lblAlgn val="ctr"/>
        <c:lblOffset val="100"/>
        <c:noMultiLvlLbl val="1"/>
      </c:catAx>
      <c:valAx>
        <c:axId val="23046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465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92801</c:v>
                </c:pt>
                <c:pt idx="1">
                  <c:v>83914</c:v>
                </c:pt>
                <c:pt idx="2">
                  <c:v>83624</c:v>
                </c:pt>
                <c:pt idx="3">
                  <c:v>73921</c:v>
                </c:pt>
                <c:pt idx="4">
                  <c:v>61280</c:v>
                </c:pt>
              </c:numCache>
            </c:numRef>
          </c:val>
          <c:extLst xmlns:c16r2="http://schemas.microsoft.com/office/drawing/2015/06/chart">
            <c:ext xmlns:c16="http://schemas.microsoft.com/office/drawing/2014/chart" uri="{C3380CC4-5D6E-409C-BE32-E72D297353CC}">
              <c16:uniqueId val="{00000000-3A4D-4095-B3A6-A1EB5FDB1703}"/>
            </c:ext>
          </c:extLst>
        </c:ser>
        <c:dLbls>
          <c:showLegendKey val="0"/>
          <c:showVal val="0"/>
          <c:showCatName val="0"/>
          <c:showSerName val="0"/>
          <c:showPercent val="0"/>
          <c:showBubbleSize val="0"/>
        </c:dLbls>
        <c:gapWidth val="150"/>
        <c:axId val="230462856"/>
        <c:axId val="23046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xmlns:c16r2="http://schemas.microsoft.com/office/drawing/2015/06/chart">
            <c:ext xmlns:c16="http://schemas.microsoft.com/office/drawing/2014/chart" uri="{C3380CC4-5D6E-409C-BE32-E72D297353CC}">
              <c16:uniqueId val="{00000001-3A4D-4095-B3A6-A1EB5FDB1703}"/>
            </c:ext>
          </c:extLst>
        </c:ser>
        <c:dLbls>
          <c:showLegendKey val="0"/>
          <c:showVal val="0"/>
          <c:showCatName val="0"/>
          <c:showSerName val="0"/>
          <c:showPercent val="0"/>
          <c:showBubbleSize val="0"/>
        </c:dLbls>
        <c:marker val="1"/>
        <c:smooth val="0"/>
        <c:axId val="230462856"/>
        <c:axId val="230462072"/>
      </c:lineChart>
      <c:catAx>
        <c:axId val="230462856"/>
        <c:scaling>
          <c:orientation val="minMax"/>
        </c:scaling>
        <c:delete val="1"/>
        <c:axPos val="b"/>
        <c:numFmt formatCode="General" sourceLinked="1"/>
        <c:majorTickMark val="none"/>
        <c:minorTickMark val="none"/>
        <c:tickLblPos val="none"/>
        <c:crossAx val="230462072"/>
        <c:crosses val="autoZero"/>
        <c:auto val="1"/>
        <c:lblAlgn val="ctr"/>
        <c:lblOffset val="100"/>
        <c:noMultiLvlLbl val="1"/>
      </c:catAx>
      <c:valAx>
        <c:axId val="230462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46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E10" zoomScale="75" zoomScaleNormal="7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富山県富山市　富山市営駅北駐車場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17329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640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330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101.7</v>
      </c>
      <c r="V31" s="118"/>
      <c r="W31" s="118"/>
      <c r="X31" s="118"/>
      <c r="Y31" s="118"/>
      <c r="Z31" s="118"/>
      <c r="AA31" s="118"/>
      <c r="AB31" s="118"/>
      <c r="AC31" s="118"/>
      <c r="AD31" s="118"/>
      <c r="AE31" s="118"/>
      <c r="AF31" s="118"/>
      <c r="AG31" s="118"/>
      <c r="AH31" s="118"/>
      <c r="AI31" s="118"/>
      <c r="AJ31" s="118"/>
      <c r="AK31" s="118"/>
      <c r="AL31" s="118"/>
      <c r="AM31" s="118"/>
      <c r="AN31" s="118">
        <f>データ!Z7</f>
        <v>133.5</v>
      </c>
      <c r="AO31" s="118"/>
      <c r="AP31" s="118"/>
      <c r="AQ31" s="118"/>
      <c r="AR31" s="118"/>
      <c r="AS31" s="118"/>
      <c r="AT31" s="118"/>
      <c r="AU31" s="118"/>
      <c r="AV31" s="118"/>
      <c r="AW31" s="118"/>
      <c r="AX31" s="118"/>
      <c r="AY31" s="118"/>
      <c r="AZ31" s="118"/>
      <c r="BA31" s="118"/>
      <c r="BB31" s="118"/>
      <c r="BC31" s="118"/>
      <c r="BD31" s="118"/>
      <c r="BE31" s="118"/>
      <c r="BF31" s="118"/>
      <c r="BG31" s="118">
        <f>データ!AA7</f>
        <v>282.7</v>
      </c>
      <c r="BH31" s="118"/>
      <c r="BI31" s="118"/>
      <c r="BJ31" s="118"/>
      <c r="BK31" s="118"/>
      <c r="BL31" s="118"/>
      <c r="BM31" s="118"/>
      <c r="BN31" s="118"/>
      <c r="BO31" s="118"/>
      <c r="BP31" s="118"/>
      <c r="BQ31" s="118"/>
      <c r="BR31" s="118"/>
      <c r="BS31" s="118"/>
      <c r="BT31" s="118"/>
      <c r="BU31" s="118"/>
      <c r="BV31" s="118"/>
      <c r="BW31" s="118"/>
      <c r="BX31" s="118"/>
      <c r="BY31" s="118"/>
      <c r="BZ31" s="118">
        <f>データ!AB7</f>
        <v>271.7</v>
      </c>
      <c r="CA31" s="118"/>
      <c r="CB31" s="118"/>
      <c r="CC31" s="118"/>
      <c r="CD31" s="118"/>
      <c r="CE31" s="118"/>
      <c r="CF31" s="118"/>
      <c r="CG31" s="118"/>
      <c r="CH31" s="118"/>
      <c r="CI31" s="118"/>
      <c r="CJ31" s="118"/>
      <c r="CK31" s="118"/>
      <c r="CL31" s="118"/>
      <c r="CM31" s="118"/>
      <c r="CN31" s="118"/>
      <c r="CO31" s="118"/>
      <c r="CP31" s="118"/>
      <c r="CQ31" s="118"/>
      <c r="CR31" s="118"/>
      <c r="CS31" s="118">
        <f>データ!AC7</f>
        <v>215.6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0.3</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61.9</v>
      </c>
      <c r="JD31" s="120"/>
      <c r="JE31" s="120"/>
      <c r="JF31" s="120"/>
      <c r="JG31" s="120"/>
      <c r="JH31" s="120"/>
      <c r="JI31" s="120"/>
      <c r="JJ31" s="120"/>
      <c r="JK31" s="120"/>
      <c r="JL31" s="120"/>
      <c r="JM31" s="120"/>
      <c r="JN31" s="120"/>
      <c r="JO31" s="120"/>
      <c r="JP31" s="120"/>
      <c r="JQ31" s="120"/>
      <c r="JR31" s="120"/>
      <c r="JS31" s="120"/>
      <c r="JT31" s="120"/>
      <c r="JU31" s="121"/>
      <c r="JV31" s="119">
        <f>データ!DL7</f>
        <v>58</v>
      </c>
      <c r="JW31" s="120"/>
      <c r="JX31" s="120"/>
      <c r="JY31" s="120"/>
      <c r="JZ31" s="120"/>
      <c r="KA31" s="120"/>
      <c r="KB31" s="120"/>
      <c r="KC31" s="120"/>
      <c r="KD31" s="120"/>
      <c r="KE31" s="120"/>
      <c r="KF31" s="120"/>
      <c r="KG31" s="120"/>
      <c r="KH31" s="120"/>
      <c r="KI31" s="120"/>
      <c r="KJ31" s="120"/>
      <c r="KK31" s="120"/>
      <c r="KL31" s="120"/>
      <c r="KM31" s="120"/>
      <c r="KN31" s="121"/>
      <c r="KO31" s="119">
        <f>データ!DM7</f>
        <v>57.2</v>
      </c>
      <c r="KP31" s="120"/>
      <c r="KQ31" s="120"/>
      <c r="KR31" s="120"/>
      <c r="KS31" s="120"/>
      <c r="KT31" s="120"/>
      <c r="KU31" s="120"/>
      <c r="KV31" s="120"/>
      <c r="KW31" s="120"/>
      <c r="KX31" s="120"/>
      <c r="KY31" s="120"/>
      <c r="KZ31" s="120"/>
      <c r="LA31" s="120"/>
      <c r="LB31" s="120"/>
      <c r="LC31" s="120"/>
      <c r="LD31" s="120"/>
      <c r="LE31" s="120"/>
      <c r="LF31" s="120"/>
      <c r="LG31" s="121"/>
      <c r="LH31" s="119">
        <f>データ!DN7</f>
        <v>53.6</v>
      </c>
      <c r="LI31" s="120"/>
      <c r="LJ31" s="120"/>
      <c r="LK31" s="120"/>
      <c r="LL31" s="120"/>
      <c r="LM31" s="120"/>
      <c r="LN31" s="120"/>
      <c r="LO31" s="120"/>
      <c r="LP31" s="120"/>
      <c r="LQ31" s="120"/>
      <c r="LR31" s="120"/>
      <c r="LS31" s="120"/>
      <c r="LT31" s="120"/>
      <c r="LU31" s="120"/>
      <c r="LV31" s="120"/>
      <c r="LW31" s="120"/>
      <c r="LX31" s="120"/>
      <c r="LY31" s="120"/>
      <c r="LZ31" s="121"/>
      <c r="MA31" s="119">
        <f>データ!DO7</f>
        <v>53.1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218.5</v>
      </c>
      <c r="V32" s="118"/>
      <c r="W32" s="118"/>
      <c r="X32" s="118"/>
      <c r="Y32" s="118"/>
      <c r="Z32" s="118"/>
      <c r="AA32" s="118"/>
      <c r="AB32" s="118"/>
      <c r="AC32" s="118"/>
      <c r="AD32" s="118"/>
      <c r="AE32" s="118"/>
      <c r="AF32" s="118"/>
      <c r="AG32" s="118"/>
      <c r="AH32" s="118"/>
      <c r="AI32" s="118"/>
      <c r="AJ32" s="118"/>
      <c r="AK32" s="118"/>
      <c r="AL32" s="118"/>
      <c r="AM32" s="118"/>
      <c r="AN32" s="118">
        <f>データ!AE7</f>
        <v>151.19999999999999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212.4</v>
      </c>
      <c r="BH32" s="118"/>
      <c r="BI32" s="118"/>
      <c r="BJ32" s="118"/>
      <c r="BK32" s="118"/>
      <c r="BL32" s="118"/>
      <c r="BM32" s="118"/>
      <c r="BN32" s="118"/>
      <c r="BO32" s="118"/>
      <c r="BP32" s="118"/>
      <c r="BQ32" s="118"/>
      <c r="BR32" s="118"/>
      <c r="BS32" s="118"/>
      <c r="BT32" s="118"/>
      <c r="BU32" s="118"/>
      <c r="BV32" s="118"/>
      <c r="BW32" s="118"/>
      <c r="BX32" s="118"/>
      <c r="BY32" s="118"/>
      <c r="BZ32" s="118">
        <f>データ!AG7</f>
        <v>243</v>
      </c>
      <c r="CA32" s="118"/>
      <c r="CB32" s="118"/>
      <c r="CC32" s="118"/>
      <c r="CD32" s="118"/>
      <c r="CE32" s="118"/>
      <c r="CF32" s="118"/>
      <c r="CG32" s="118"/>
      <c r="CH32" s="118"/>
      <c r="CI32" s="118"/>
      <c r="CJ32" s="118"/>
      <c r="CK32" s="118"/>
      <c r="CL32" s="118"/>
      <c r="CM32" s="118"/>
      <c r="CN32" s="118"/>
      <c r="CO32" s="118"/>
      <c r="CP32" s="118"/>
      <c r="CQ32" s="118"/>
      <c r="CR32" s="118"/>
      <c r="CS32" s="118">
        <f>データ!AH7</f>
        <v>218.2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4.7</v>
      </c>
      <c r="EM32" s="118"/>
      <c r="EN32" s="118"/>
      <c r="EO32" s="118"/>
      <c r="EP32" s="118"/>
      <c r="EQ32" s="118"/>
      <c r="ER32" s="118"/>
      <c r="ES32" s="118"/>
      <c r="ET32" s="118"/>
      <c r="EU32" s="118"/>
      <c r="EV32" s="118"/>
      <c r="EW32" s="118"/>
      <c r="EX32" s="118"/>
      <c r="EY32" s="118"/>
      <c r="EZ32" s="118"/>
      <c r="FA32" s="118"/>
      <c r="FB32" s="118"/>
      <c r="FC32" s="118"/>
      <c r="FD32" s="118"/>
      <c r="FE32" s="118">
        <f>データ!AP7</f>
        <v>4</v>
      </c>
      <c r="FF32" s="118"/>
      <c r="FG32" s="118"/>
      <c r="FH32" s="118"/>
      <c r="FI32" s="118"/>
      <c r="FJ32" s="118"/>
      <c r="FK32" s="118"/>
      <c r="FL32" s="118"/>
      <c r="FM32" s="118"/>
      <c r="FN32" s="118"/>
      <c r="FO32" s="118"/>
      <c r="FP32" s="118"/>
      <c r="FQ32" s="118"/>
      <c r="FR32" s="118"/>
      <c r="FS32" s="118"/>
      <c r="FT32" s="118"/>
      <c r="FU32" s="118"/>
      <c r="FV32" s="118"/>
      <c r="FW32" s="118"/>
      <c r="FX32" s="118">
        <f>データ!AQ7</f>
        <v>2.4</v>
      </c>
      <c r="FY32" s="118"/>
      <c r="FZ32" s="118"/>
      <c r="GA32" s="118"/>
      <c r="GB32" s="118"/>
      <c r="GC32" s="118"/>
      <c r="GD32" s="118"/>
      <c r="GE32" s="118"/>
      <c r="GF32" s="118"/>
      <c r="GG32" s="118"/>
      <c r="GH32" s="118"/>
      <c r="GI32" s="118"/>
      <c r="GJ32" s="118"/>
      <c r="GK32" s="118"/>
      <c r="GL32" s="118"/>
      <c r="GM32" s="118"/>
      <c r="GN32" s="118"/>
      <c r="GO32" s="118"/>
      <c r="GP32" s="118"/>
      <c r="GQ32" s="118">
        <f>データ!AR7</f>
        <v>2.2999999999999998</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138.9</v>
      </c>
      <c r="JD32" s="120"/>
      <c r="JE32" s="120"/>
      <c r="JF32" s="120"/>
      <c r="JG32" s="120"/>
      <c r="JH32" s="120"/>
      <c r="JI32" s="120"/>
      <c r="JJ32" s="120"/>
      <c r="JK32" s="120"/>
      <c r="JL32" s="120"/>
      <c r="JM32" s="120"/>
      <c r="JN32" s="120"/>
      <c r="JO32" s="120"/>
      <c r="JP32" s="120"/>
      <c r="JQ32" s="120"/>
      <c r="JR32" s="120"/>
      <c r="JS32" s="120"/>
      <c r="JT32" s="120"/>
      <c r="JU32" s="121"/>
      <c r="JV32" s="119">
        <f>データ!DQ7</f>
        <v>139.69999999999999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139.30000000000001</v>
      </c>
      <c r="KP32" s="120"/>
      <c r="KQ32" s="120"/>
      <c r="KR32" s="120"/>
      <c r="KS32" s="120"/>
      <c r="KT32" s="120"/>
      <c r="KU32" s="120"/>
      <c r="KV32" s="120"/>
      <c r="KW32" s="120"/>
      <c r="KX32" s="120"/>
      <c r="KY32" s="120"/>
      <c r="KZ32" s="120"/>
      <c r="LA32" s="120"/>
      <c r="LB32" s="120"/>
      <c r="LC32" s="120"/>
      <c r="LD32" s="120"/>
      <c r="LE32" s="120"/>
      <c r="LF32" s="120"/>
      <c r="LG32" s="121"/>
      <c r="LH32" s="119">
        <f>データ!DS7</f>
        <v>135.30000000000001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127.7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131</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1</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71.900000000000006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70</v>
      </c>
      <c r="FF52" s="118"/>
      <c r="FG52" s="118"/>
      <c r="FH52" s="118"/>
      <c r="FI52" s="118"/>
      <c r="FJ52" s="118"/>
      <c r="FK52" s="118"/>
      <c r="FL52" s="118"/>
      <c r="FM52" s="118"/>
      <c r="FN52" s="118"/>
      <c r="FO52" s="118"/>
      <c r="FP52" s="118"/>
      <c r="FQ52" s="118"/>
      <c r="FR52" s="118"/>
      <c r="FS52" s="118"/>
      <c r="FT52" s="118"/>
      <c r="FU52" s="118"/>
      <c r="FV52" s="118"/>
      <c r="FW52" s="118"/>
      <c r="FX52" s="118">
        <f>データ!BH7</f>
        <v>68.3</v>
      </c>
      <c r="FY52" s="118"/>
      <c r="FZ52" s="118"/>
      <c r="GA52" s="118"/>
      <c r="GB52" s="118"/>
      <c r="GC52" s="118"/>
      <c r="GD52" s="118"/>
      <c r="GE52" s="118"/>
      <c r="GF52" s="118"/>
      <c r="GG52" s="118"/>
      <c r="GH52" s="118"/>
      <c r="GI52" s="118"/>
      <c r="GJ52" s="118"/>
      <c r="GK52" s="118"/>
      <c r="GL52" s="118"/>
      <c r="GM52" s="118"/>
      <c r="GN52" s="118"/>
      <c r="GO52" s="118"/>
      <c r="GP52" s="118"/>
      <c r="GQ52" s="118">
        <f>データ!BI7</f>
        <v>67.099999999999994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56.8</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92801</v>
      </c>
      <c r="JD52" s="125"/>
      <c r="JE52" s="125"/>
      <c r="JF52" s="125"/>
      <c r="JG52" s="125"/>
      <c r="JH52" s="125"/>
      <c r="JI52" s="125"/>
      <c r="JJ52" s="125"/>
      <c r="JK52" s="125"/>
      <c r="JL52" s="125"/>
      <c r="JM52" s="125"/>
      <c r="JN52" s="125"/>
      <c r="JO52" s="125"/>
      <c r="JP52" s="125"/>
      <c r="JQ52" s="125"/>
      <c r="JR52" s="125"/>
      <c r="JS52" s="125"/>
      <c r="JT52" s="125"/>
      <c r="JU52" s="125"/>
      <c r="JV52" s="125">
        <f>データ!BR7</f>
        <v>83914</v>
      </c>
      <c r="JW52" s="125"/>
      <c r="JX52" s="125"/>
      <c r="JY52" s="125"/>
      <c r="JZ52" s="125"/>
      <c r="KA52" s="125"/>
      <c r="KB52" s="125"/>
      <c r="KC52" s="125"/>
      <c r="KD52" s="125"/>
      <c r="KE52" s="125"/>
      <c r="KF52" s="125"/>
      <c r="KG52" s="125"/>
      <c r="KH52" s="125"/>
      <c r="KI52" s="125"/>
      <c r="KJ52" s="125"/>
      <c r="KK52" s="125"/>
      <c r="KL52" s="125"/>
      <c r="KM52" s="125"/>
      <c r="KN52" s="125"/>
      <c r="KO52" s="125">
        <f>データ!BS7</f>
        <v>83624</v>
      </c>
      <c r="KP52" s="125"/>
      <c r="KQ52" s="125"/>
      <c r="KR52" s="125"/>
      <c r="KS52" s="125"/>
      <c r="KT52" s="125"/>
      <c r="KU52" s="125"/>
      <c r="KV52" s="125"/>
      <c r="KW52" s="125"/>
      <c r="KX52" s="125"/>
      <c r="KY52" s="125"/>
      <c r="KZ52" s="125"/>
      <c r="LA52" s="125"/>
      <c r="LB52" s="125"/>
      <c r="LC52" s="125"/>
      <c r="LD52" s="125"/>
      <c r="LE52" s="125"/>
      <c r="LF52" s="125"/>
      <c r="LG52" s="125"/>
      <c r="LH52" s="125">
        <f>データ!BT7</f>
        <v>73921</v>
      </c>
      <c r="LI52" s="125"/>
      <c r="LJ52" s="125"/>
      <c r="LK52" s="125"/>
      <c r="LL52" s="125"/>
      <c r="LM52" s="125"/>
      <c r="LN52" s="125"/>
      <c r="LO52" s="125"/>
      <c r="LP52" s="125"/>
      <c r="LQ52" s="125"/>
      <c r="LR52" s="125"/>
      <c r="LS52" s="125"/>
      <c r="LT52" s="125"/>
      <c r="LU52" s="125"/>
      <c r="LV52" s="125"/>
      <c r="LW52" s="125"/>
      <c r="LX52" s="125"/>
      <c r="LY52" s="125"/>
      <c r="LZ52" s="125"/>
      <c r="MA52" s="125">
        <f>データ!BU7</f>
        <v>61280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46</v>
      </c>
      <c r="V53" s="125"/>
      <c r="W53" s="125"/>
      <c r="X53" s="125"/>
      <c r="Y53" s="125"/>
      <c r="Z53" s="125"/>
      <c r="AA53" s="125"/>
      <c r="AB53" s="125"/>
      <c r="AC53" s="125"/>
      <c r="AD53" s="125"/>
      <c r="AE53" s="125"/>
      <c r="AF53" s="125"/>
      <c r="AG53" s="125"/>
      <c r="AH53" s="125"/>
      <c r="AI53" s="125"/>
      <c r="AJ53" s="125"/>
      <c r="AK53" s="125"/>
      <c r="AL53" s="125"/>
      <c r="AM53" s="125"/>
      <c r="AN53" s="125">
        <f>データ!BA7</f>
        <v>39</v>
      </c>
      <c r="AO53" s="125"/>
      <c r="AP53" s="125"/>
      <c r="AQ53" s="125"/>
      <c r="AR53" s="125"/>
      <c r="AS53" s="125"/>
      <c r="AT53" s="125"/>
      <c r="AU53" s="125"/>
      <c r="AV53" s="125"/>
      <c r="AW53" s="125"/>
      <c r="AX53" s="125"/>
      <c r="AY53" s="125"/>
      <c r="AZ53" s="125"/>
      <c r="BA53" s="125"/>
      <c r="BB53" s="125"/>
      <c r="BC53" s="125"/>
      <c r="BD53" s="125"/>
      <c r="BE53" s="125"/>
      <c r="BF53" s="125"/>
      <c r="BG53" s="125">
        <f>データ!BB7</f>
        <v>25</v>
      </c>
      <c r="BH53" s="125"/>
      <c r="BI53" s="125"/>
      <c r="BJ53" s="125"/>
      <c r="BK53" s="125"/>
      <c r="BL53" s="125"/>
      <c r="BM53" s="125"/>
      <c r="BN53" s="125"/>
      <c r="BO53" s="125"/>
      <c r="BP53" s="125"/>
      <c r="BQ53" s="125"/>
      <c r="BR53" s="125"/>
      <c r="BS53" s="125"/>
      <c r="BT53" s="125"/>
      <c r="BU53" s="125"/>
      <c r="BV53" s="125"/>
      <c r="BW53" s="125"/>
      <c r="BX53" s="125"/>
      <c r="BY53" s="125"/>
      <c r="BZ53" s="125">
        <f>データ!BC7</f>
        <v>23</v>
      </c>
      <c r="CA53" s="125"/>
      <c r="CB53" s="125"/>
      <c r="CC53" s="125"/>
      <c r="CD53" s="125"/>
      <c r="CE53" s="125"/>
      <c r="CF53" s="125"/>
      <c r="CG53" s="125"/>
      <c r="CH53" s="125"/>
      <c r="CI53" s="125"/>
      <c r="CJ53" s="125"/>
      <c r="CK53" s="125"/>
      <c r="CL53" s="125"/>
      <c r="CM53" s="125"/>
      <c r="CN53" s="125"/>
      <c r="CO53" s="125"/>
      <c r="CP53" s="125"/>
      <c r="CQ53" s="125"/>
      <c r="CR53" s="125"/>
      <c r="CS53" s="125">
        <f>データ!BD7</f>
        <v>11</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29.6</v>
      </c>
      <c r="FF53" s="118"/>
      <c r="FG53" s="118"/>
      <c r="FH53" s="118"/>
      <c r="FI53" s="118"/>
      <c r="FJ53" s="118"/>
      <c r="FK53" s="118"/>
      <c r="FL53" s="118"/>
      <c r="FM53" s="118"/>
      <c r="FN53" s="118"/>
      <c r="FO53" s="118"/>
      <c r="FP53" s="118"/>
      <c r="FQ53" s="118"/>
      <c r="FR53" s="118"/>
      <c r="FS53" s="118"/>
      <c r="FT53" s="118"/>
      <c r="FU53" s="118"/>
      <c r="FV53" s="118"/>
      <c r="FW53" s="118"/>
      <c r="FX53" s="118">
        <f>データ!BM7</f>
        <v>29.2</v>
      </c>
      <c r="FY53" s="118"/>
      <c r="FZ53" s="118"/>
      <c r="GA53" s="118"/>
      <c r="GB53" s="118"/>
      <c r="GC53" s="118"/>
      <c r="GD53" s="118"/>
      <c r="GE53" s="118"/>
      <c r="GF53" s="118"/>
      <c r="GG53" s="118"/>
      <c r="GH53" s="118"/>
      <c r="GI53" s="118"/>
      <c r="GJ53" s="118"/>
      <c r="GK53" s="118"/>
      <c r="GL53" s="118"/>
      <c r="GM53" s="118"/>
      <c r="GN53" s="118"/>
      <c r="GO53" s="118"/>
      <c r="GP53" s="118"/>
      <c r="GQ53" s="118">
        <f>データ!BN7</f>
        <v>30.4</v>
      </c>
      <c r="GR53" s="118"/>
      <c r="GS53" s="118"/>
      <c r="GT53" s="118"/>
      <c r="GU53" s="118"/>
      <c r="GV53" s="118"/>
      <c r="GW53" s="118"/>
      <c r="GX53" s="118"/>
      <c r="GY53" s="118"/>
      <c r="GZ53" s="118"/>
      <c r="HA53" s="118"/>
      <c r="HB53" s="118"/>
      <c r="HC53" s="118"/>
      <c r="HD53" s="118"/>
      <c r="HE53" s="118"/>
      <c r="HF53" s="118"/>
      <c r="HG53" s="118"/>
      <c r="HH53" s="118"/>
      <c r="HI53" s="118"/>
      <c r="HJ53" s="118">
        <f>データ!BO7</f>
        <v>5.8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37496</v>
      </c>
      <c r="JD53" s="125"/>
      <c r="JE53" s="125"/>
      <c r="JF53" s="125"/>
      <c r="JG53" s="125"/>
      <c r="JH53" s="125"/>
      <c r="JI53" s="125"/>
      <c r="JJ53" s="125"/>
      <c r="JK53" s="125"/>
      <c r="JL53" s="125"/>
      <c r="JM53" s="125"/>
      <c r="JN53" s="125"/>
      <c r="JO53" s="125"/>
      <c r="JP53" s="125"/>
      <c r="JQ53" s="125"/>
      <c r="JR53" s="125"/>
      <c r="JS53" s="125"/>
      <c r="JT53" s="125"/>
      <c r="JU53" s="125"/>
      <c r="JV53" s="125">
        <f>データ!BW7</f>
        <v>31888</v>
      </c>
      <c r="JW53" s="125"/>
      <c r="JX53" s="125"/>
      <c r="JY53" s="125"/>
      <c r="JZ53" s="125"/>
      <c r="KA53" s="125"/>
      <c r="KB53" s="125"/>
      <c r="KC53" s="125"/>
      <c r="KD53" s="125"/>
      <c r="KE53" s="125"/>
      <c r="KF53" s="125"/>
      <c r="KG53" s="125"/>
      <c r="KH53" s="125"/>
      <c r="KI53" s="125"/>
      <c r="KJ53" s="125"/>
      <c r="KK53" s="125"/>
      <c r="KL53" s="125"/>
      <c r="KM53" s="125"/>
      <c r="KN53" s="125"/>
      <c r="KO53" s="125">
        <f>データ!BX7</f>
        <v>13314</v>
      </c>
      <c r="KP53" s="125"/>
      <c r="KQ53" s="125"/>
      <c r="KR53" s="125"/>
      <c r="KS53" s="125"/>
      <c r="KT53" s="125"/>
      <c r="KU53" s="125"/>
      <c r="KV53" s="125"/>
      <c r="KW53" s="125"/>
      <c r="KX53" s="125"/>
      <c r="KY53" s="125"/>
      <c r="KZ53" s="125"/>
      <c r="LA53" s="125"/>
      <c r="LB53" s="125"/>
      <c r="LC53" s="125"/>
      <c r="LD53" s="125"/>
      <c r="LE53" s="125"/>
      <c r="LF53" s="125"/>
      <c r="LG53" s="125"/>
      <c r="LH53" s="125">
        <f>データ!BY7</f>
        <v>28825</v>
      </c>
      <c r="LI53" s="125"/>
      <c r="LJ53" s="125"/>
      <c r="LK53" s="125"/>
      <c r="LL53" s="125"/>
      <c r="LM53" s="125"/>
      <c r="LN53" s="125"/>
      <c r="LO53" s="125"/>
      <c r="LP53" s="125"/>
      <c r="LQ53" s="125"/>
      <c r="LR53" s="125"/>
      <c r="LS53" s="125"/>
      <c r="LT53" s="125"/>
      <c r="LU53" s="125"/>
      <c r="LV53" s="125"/>
      <c r="LW53" s="125"/>
      <c r="LX53" s="125"/>
      <c r="LY53" s="125"/>
      <c r="LZ53" s="125"/>
      <c r="MA53" s="125">
        <f>データ!BZ7</f>
        <v>26838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90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98047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37.200000000000003</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280</v>
      </c>
      <c r="KB78" s="120"/>
      <c r="KC78" s="120"/>
      <c r="KD78" s="120"/>
      <c r="KE78" s="120"/>
      <c r="KF78" s="120"/>
      <c r="KG78" s="120"/>
      <c r="KH78" s="120"/>
      <c r="KI78" s="120"/>
      <c r="KJ78" s="120"/>
      <c r="KK78" s="120"/>
      <c r="KL78" s="120"/>
      <c r="KM78" s="120"/>
      <c r="KN78" s="120"/>
      <c r="KO78" s="121"/>
      <c r="KP78" s="119">
        <f>データ!DF7</f>
        <v>239.6</v>
      </c>
      <c r="KQ78" s="120"/>
      <c r="KR78" s="120"/>
      <c r="KS78" s="120"/>
      <c r="KT78" s="120"/>
      <c r="KU78" s="120"/>
      <c r="KV78" s="120"/>
      <c r="KW78" s="120"/>
      <c r="KX78" s="120"/>
      <c r="KY78" s="120"/>
      <c r="KZ78" s="120"/>
      <c r="LA78" s="120"/>
      <c r="LB78" s="120"/>
      <c r="LC78" s="120"/>
      <c r="LD78" s="121"/>
      <c r="LE78" s="119">
        <f>データ!DG7</f>
        <v>224.1</v>
      </c>
      <c r="LF78" s="120"/>
      <c r="LG78" s="120"/>
      <c r="LH78" s="120"/>
      <c r="LI78" s="120"/>
      <c r="LJ78" s="120"/>
      <c r="LK78" s="120"/>
      <c r="LL78" s="120"/>
      <c r="LM78" s="120"/>
      <c r="LN78" s="120"/>
      <c r="LO78" s="120"/>
      <c r="LP78" s="120"/>
      <c r="LQ78" s="120"/>
      <c r="LR78" s="120"/>
      <c r="LS78" s="121"/>
      <c r="LT78" s="119">
        <f>データ!DH7</f>
        <v>152.5</v>
      </c>
      <c r="LU78" s="120"/>
      <c r="LV78" s="120"/>
      <c r="LW78" s="120"/>
      <c r="LX78" s="120"/>
      <c r="LY78" s="120"/>
      <c r="LZ78" s="120"/>
      <c r="MA78" s="120"/>
      <c r="MB78" s="120"/>
      <c r="MC78" s="120"/>
      <c r="MD78" s="120"/>
      <c r="ME78" s="120"/>
      <c r="MF78" s="120"/>
      <c r="MG78" s="120"/>
      <c r="MH78" s="121"/>
      <c r="MI78" s="119">
        <f>データ!DI7</f>
        <v>1239.2</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LulXlj0E0D7509HezuZZAONt3L31fu9v2/6yO6Et8HNJpqcwLQW3x9Mudyi8QLPE+LXjOrS5YNzAJzQMKTQlg==" saltValue="3YTK78bIEbEAqV1wSXHPZ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100</v>
      </c>
      <c r="AL5" s="59" t="s">
        <v>91</v>
      </c>
      <c r="AM5" s="59" t="s">
        <v>92</v>
      </c>
      <c r="AN5" s="59" t="s">
        <v>101</v>
      </c>
      <c r="AO5" s="59" t="s">
        <v>94</v>
      </c>
      <c r="AP5" s="59" t="s">
        <v>95</v>
      </c>
      <c r="AQ5" s="59" t="s">
        <v>96</v>
      </c>
      <c r="AR5" s="59" t="s">
        <v>97</v>
      </c>
      <c r="AS5" s="59" t="s">
        <v>98</v>
      </c>
      <c r="AT5" s="59" t="s">
        <v>99</v>
      </c>
      <c r="AU5" s="59" t="s">
        <v>89</v>
      </c>
      <c r="AV5" s="59" t="s">
        <v>102</v>
      </c>
      <c r="AW5" s="59" t="s">
        <v>91</v>
      </c>
      <c r="AX5" s="59" t="s">
        <v>92</v>
      </c>
      <c r="AY5" s="59" t="s">
        <v>103</v>
      </c>
      <c r="AZ5" s="59" t="s">
        <v>94</v>
      </c>
      <c r="BA5" s="59" t="s">
        <v>95</v>
      </c>
      <c r="BB5" s="59" t="s">
        <v>96</v>
      </c>
      <c r="BC5" s="59" t="s">
        <v>97</v>
      </c>
      <c r="BD5" s="59" t="s">
        <v>98</v>
      </c>
      <c r="BE5" s="59" t="s">
        <v>99</v>
      </c>
      <c r="BF5" s="59" t="s">
        <v>89</v>
      </c>
      <c r="BG5" s="59" t="s">
        <v>90</v>
      </c>
      <c r="BH5" s="59" t="s">
        <v>104</v>
      </c>
      <c r="BI5" s="59" t="s">
        <v>92</v>
      </c>
      <c r="BJ5" s="59" t="s">
        <v>101</v>
      </c>
      <c r="BK5" s="59" t="s">
        <v>94</v>
      </c>
      <c r="BL5" s="59" t="s">
        <v>95</v>
      </c>
      <c r="BM5" s="59" t="s">
        <v>96</v>
      </c>
      <c r="BN5" s="59" t="s">
        <v>97</v>
      </c>
      <c r="BO5" s="59" t="s">
        <v>98</v>
      </c>
      <c r="BP5" s="59" t="s">
        <v>99</v>
      </c>
      <c r="BQ5" s="59" t="s">
        <v>89</v>
      </c>
      <c r="BR5" s="59" t="s">
        <v>90</v>
      </c>
      <c r="BS5" s="59" t="s">
        <v>91</v>
      </c>
      <c r="BT5" s="59" t="s">
        <v>92</v>
      </c>
      <c r="BU5" s="59" t="s">
        <v>101</v>
      </c>
      <c r="BV5" s="59" t="s">
        <v>94</v>
      </c>
      <c r="BW5" s="59" t="s">
        <v>95</v>
      </c>
      <c r="BX5" s="59" t="s">
        <v>96</v>
      </c>
      <c r="BY5" s="59" t="s">
        <v>97</v>
      </c>
      <c r="BZ5" s="59" t="s">
        <v>98</v>
      </c>
      <c r="CA5" s="59" t="s">
        <v>99</v>
      </c>
      <c r="CB5" s="59" t="s">
        <v>89</v>
      </c>
      <c r="CC5" s="59" t="s">
        <v>90</v>
      </c>
      <c r="CD5" s="59" t="s">
        <v>105</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101</v>
      </c>
      <c r="CT5" s="59" t="s">
        <v>94</v>
      </c>
      <c r="CU5" s="59" t="s">
        <v>95</v>
      </c>
      <c r="CV5" s="59" t="s">
        <v>96</v>
      </c>
      <c r="CW5" s="59" t="s">
        <v>97</v>
      </c>
      <c r="CX5" s="59" t="s">
        <v>98</v>
      </c>
      <c r="CY5" s="59" t="s">
        <v>99</v>
      </c>
      <c r="CZ5" s="59" t="s">
        <v>89</v>
      </c>
      <c r="DA5" s="59" t="s">
        <v>90</v>
      </c>
      <c r="DB5" s="59" t="s">
        <v>105</v>
      </c>
      <c r="DC5" s="59" t="s">
        <v>92</v>
      </c>
      <c r="DD5" s="59" t="s">
        <v>101</v>
      </c>
      <c r="DE5" s="59" t="s">
        <v>94</v>
      </c>
      <c r="DF5" s="59" t="s">
        <v>95</v>
      </c>
      <c r="DG5" s="59" t="s">
        <v>96</v>
      </c>
      <c r="DH5" s="59" t="s">
        <v>97</v>
      </c>
      <c r="DI5" s="59" t="s">
        <v>98</v>
      </c>
      <c r="DJ5" s="59" t="s">
        <v>35</v>
      </c>
      <c r="DK5" s="59" t="s">
        <v>89</v>
      </c>
      <c r="DL5" s="59" t="s">
        <v>90</v>
      </c>
      <c r="DM5" s="59" t="s">
        <v>105</v>
      </c>
      <c r="DN5" s="59" t="s">
        <v>92</v>
      </c>
      <c r="DO5" s="59" t="s">
        <v>101</v>
      </c>
      <c r="DP5" s="59" t="s">
        <v>94</v>
      </c>
      <c r="DQ5" s="59" t="s">
        <v>95</v>
      </c>
      <c r="DR5" s="59" t="s">
        <v>96</v>
      </c>
      <c r="DS5" s="59" t="s">
        <v>97</v>
      </c>
      <c r="DT5" s="59" t="s">
        <v>98</v>
      </c>
      <c r="DU5" s="59" t="s">
        <v>99</v>
      </c>
    </row>
    <row r="6" spans="1:125" s="66" customFormat="1" x14ac:dyDescent="0.15">
      <c r="A6" s="49" t="s">
        <v>106</v>
      </c>
      <c r="B6" s="60">
        <f>B8</f>
        <v>2019</v>
      </c>
      <c r="C6" s="60">
        <f t="shared" ref="C6:X6" si="1">C8</f>
        <v>162019</v>
      </c>
      <c r="D6" s="60">
        <f t="shared" si="1"/>
        <v>47</v>
      </c>
      <c r="E6" s="60">
        <f t="shared" si="1"/>
        <v>14</v>
      </c>
      <c r="F6" s="60">
        <f t="shared" si="1"/>
        <v>0</v>
      </c>
      <c r="G6" s="60">
        <f t="shared" si="1"/>
        <v>7</v>
      </c>
      <c r="H6" s="60" t="str">
        <f>SUBSTITUTE(H8,"　","")</f>
        <v>富山県富山市</v>
      </c>
      <c r="I6" s="60" t="str">
        <f t="shared" si="1"/>
        <v>富山市営駅北駐車場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23</v>
      </c>
      <c r="S6" s="62" t="str">
        <f t="shared" si="1"/>
        <v>駅</v>
      </c>
      <c r="T6" s="62" t="str">
        <f t="shared" si="1"/>
        <v>無</v>
      </c>
      <c r="U6" s="63">
        <f t="shared" si="1"/>
        <v>17329</v>
      </c>
      <c r="V6" s="63">
        <f t="shared" si="1"/>
        <v>640</v>
      </c>
      <c r="W6" s="63">
        <f t="shared" si="1"/>
        <v>330</v>
      </c>
      <c r="X6" s="62" t="str">
        <f t="shared" si="1"/>
        <v>代行制</v>
      </c>
      <c r="Y6" s="64">
        <f>IF(Y8="-",NA(),Y8)</f>
        <v>101.7</v>
      </c>
      <c r="Z6" s="64">
        <f t="shared" ref="Z6:AH6" si="2">IF(Z8="-",NA(),Z8)</f>
        <v>133.5</v>
      </c>
      <c r="AA6" s="64">
        <f t="shared" si="2"/>
        <v>282.7</v>
      </c>
      <c r="AB6" s="64">
        <f t="shared" si="2"/>
        <v>271.7</v>
      </c>
      <c r="AC6" s="64">
        <f t="shared" si="2"/>
        <v>215.6</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0.3</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1</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71.900000000000006</v>
      </c>
      <c r="BG6" s="64">
        <f t="shared" ref="BG6:BO6" si="5">IF(BG8="-",NA(),BG8)</f>
        <v>70</v>
      </c>
      <c r="BH6" s="64">
        <f t="shared" si="5"/>
        <v>68.3</v>
      </c>
      <c r="BI6" s="64">
        <f t="shared" si="5"/>
        <v>67.099999999999994</v>
      </c>
      <c r="BJ6" s="64">
        <f t="shared" si="5"/>
        <v>56.8</v>
      </c>
      <c r="BK6" s="64">
        <f t="shared" si="5"/>
        <v>33.200000000000003</v>
      </c>
      <c r="BL6" s="64">
        <f t="shared" si="5"/>
        <v>29.6</v>
      </c>
      <c r="BM6" s="64">
        <f t="shared" si="5"/>
        <v>29.2</v>
      </c>
      <c r="BN6" s="64">
        <f t="shared" si="5"/>
        <v>30.4</v>
      </c>
      <c r="BO6" s="64">
        <f t="shared" si="5"/>
        <v>5.8</v>
      </c>
      <c r="BP6" s="61" t="str">
        <f>IF(BP8="-","",IF(BP8="-","【-】","【"&amp;SUBSTITUTE(TEXT(BP8,"#,##0.0"),"-","△")&amp;"】"))</f>
        <v>【20.8】</v>
      </c>
      <c r="BQ6" s="65">
        <f>IF(BQ8="-",NA(),BQ8)</f>
        <v>92801</v>
      </c>
      <c r="BR6" s="65">
        <f t="shared" ref="BR6:BZ6" si="6">IF(BR8="-",NA(),BR8)</f>
        <v>83914</v>
      </c>
      <c r="BS6" s="65">
        <f t="shared" si="6"/>
        <v>83624</v>
      </c>
      <c r="BT6" s="65">
        <f t="shared" si="6"/>
        <v>73921</v>
      </c>
      <c r="BU6" s="65">
        <f t="shared" si="6"/>
        <v>61280</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107</v>
      </c>
      <c r="CM6" s="63">
        <f t="shared" ref="CM6:CN6" si="7">CM8</f>
        <v>90</v>
      </c>
      <c r="CN6" s="63">
        <f t="shared" si="7"/>
        <v>98047</v>
      </c>
      <c r="CO6" s="64"/>
      <c r="CP6" s="64"/>
      <c r="CQ6" s="64"/>
      <c r="CR6" s="64"/>
      <c r="CS6" s="64"/>
      <c r="CT6" s="64"/>
      <c r="CU6" s="64"/>
      <c r="CV6" s="64"/>
      <c r="CW6" s="64"/>
      <c r="CX6" s="64"/>
      <c r="CY6" s="61" t="s">
        <v>107</v>
      </c>
      <c r="CZ6" s="64">
        <f>IF(CZ8="-",NA(),CZ8)</f>
        <v>37.200000000000003</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61.9</v>
      </c>
      <c r="DL6" s="64">
        <f t="shared" ref="DL6:DT6" si="9">IF(DL8="-",NA(),DL8)</f>
        <v>58</v>
      </c>
      <c r="DM6" s="64">
        <f t="shared" si="9"/>
        <v>57.2</v>
      </c>
      <c r="DN6" s="64">
        <f t="shared" si="9"/>
        <v>53.6</v>
      </c>
      <c r="DO6" s="64">
        <f t="shared" si="9"/>
        <v>53.1</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108</v>
      </c>
      <c r="B7" s="60">
        <f t="shared" ref="B7:X7" si="10">B8</f>
        <v>2019</v>
      </c>
      <c r="C7" s="60">
        <f t="shared" si="10"/>
        <v>162019</v>
      </c>
      <c r="D7" s="60">
        <f t="shared" si="10"/>
        <v>47</v>
      </c>
      <c r="E7" s="60">
        <f t="shared" si="10"/>
        <v>14</v>
      </c>
      <c r="F7" s="60">
        <f t="shared" si="10"/>
        <v>0</v>
      </c>
      <c r="G7" s="60">
        <f t="shared" si="10"/>
        <v>7</v>
      </c>
      <c r="H7" s="60" t="str">
        <f t="shared" si="10"/>
        <v>富山県　富山市</v>
      </c>
      <c r="I7" s="60" t="str">
        <f t="shared" si="10"/>
        <v>富山市営駅北駐車場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23</v>
      </c>
      <c r="S7" s="62" t="str">
        <f t="shared" si="10"/>
        <v>駅</v>
      </c>
      <c r="T7" s="62" t="str">
        <f t="shared" si="10"/>
        <v>無</v>
      </c>
      <c r="U7" s="63">
        <f t="shared" si="10"/>
        <v>17329</v>
      </c>
      <c r="V7" s="63">
        <f t="shared" si="10"/>
        <v>640</v>
      </c>
      <c r="W7" s="63">
        <f t="shared" si="10"/>
        <v>330</v>
      </c>
      <c r="X7" s="62" t="str">
        <f t="shared" si="10"/>
        <v>代行制</v>
      </c>
      <c r="Y7" s="64">
        <f>Y8</f>
        <v>101.7</v>
      </c>
      <c r="Z7" s="64">
        <f t="shared" ref="Z7:AH7" si="11">Z8</f>
        <v>133.5</v>
      </c>
      <c r="AA7" s="64">
        <f t="shared" si="11"/>
        <v>282.7</v>
      </c>
      <c r="AB7" s="64">
        <f t="shared" si="11"/>
        <v>271.7</v>
      </c>
      <c r="AC7" s="64">
        <f t="shared" si="11"/>
        <v>215.6</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0.3</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1</v>
      </c>
      <c r="AY7" s="65">
        <f t="shared" si="13"/>
        <v>0</v>
      </c>
      <c r="AZ7" s="65">
        <f t="shared" si="13"/>
        <v>46</v>
      </c>
      <c r="BA7" s="65">
        <f t="shared" si="13"/>
        <v>39</v>
      </c>
      <c r="BB7" s="65">
        <f t="shared" si="13"/>
        <v>25</v>
      </c>
      <c r="BC7" s="65">
        <f t="shared" si="13"/>
        <v>23</v>
      </c>
      <c r="BD7" s="65">
        <f t="shared" si="13"/>
        <v>11</v>
      </c>
      <c r="BE7" s="63"/>
      <c r="BF7" s="64">
        <f>BF8</f>
        <v>71.900000000000006</v>
      </c>
      <c r="BG7" s="64">
        <f t="shared" ref="BG7:BO7" si="14">BG8</f>
        <v>70</v>
      </c>
      <c r="BH7" s="64">
        <f t="shared" si="14"/>
        <v>68.3</v>
      </c>
      <c r="BI7" s="64">
        <f t="shared" si="14"/>
        <v>67.099999999999994</v>
      </c>
      <c r="BJ7" s="64">
        <f t="shared" si="14"/>
        <v>56.8</v>
      </c>
      <c r="BK7" s="64">
        <f t="shared" si="14"/>
        <v>33.200000000000003</v>
      </c>
      <c r="BL7" s="64">
        <f t="shared" si="14"/>
        <v>29.6</v>
      </c>
      <c r="BM7" s="64">
        <f t="shared" si="14"/>
        <v>29.2</v>
      </c>
      <c r="BN7" s="64">
        <f t="shared" si="14"/>
        <v>30.4</v>
      </c>
      <c r="BO7" s="64">
        <f t="shared" si="14"/>
        <v>5.8</v>
      </c>
      <c r="BP7" s="61"/>
      <c r="BQ7" s="65">
        <f>BQ8</f>
        <v>92801</v>
      </c>
      <c r="BR7" s="65">
        <f t="shared" ref="BR7:BZ7" si="15">BR8</f>
        <v>83914</v>
      </c>
      <c r="BS7" s="65">
        <f t="shared" si="15"/>
        <v>83624</v>
      </c>
      <c r="BT7" s="65">
        <f t="shared" si="15"/>
        <v>73921</v>
      </c>
      <c r="BU7" s="65">
        <f t="shared" si="15"/>
        <v>61280</v>
      </c>
      <c r="BV7" s="65">
        <f t="shared" si="15"/>
        <v>37496</v>
      </c>
      <c r="BW7" s="65">
        <f t="shared" si="15"/>
        <v>31888</v>
      </c>
      <c r="BX7" s="65">
        <f t="shared" si="15"/>
        <v>13314</v>
      </c>
      <c r="BY7" s="65">
        <f t="shared" si="15"/>
        <v>28825</v>
      </c>
      <c r="BZ7" s="65">
        <f t="shared" si="15"/>
        <v>26838</v>
      </c>
      <c r="CA7" s="63"/>
      <c r="CB7" s="64" t="s">
        <v>109</v>
      </c>
      <c r="CC7" s="64" t="s">
        <v>109</v>
      </c>
      <c r="CD7" s="64" t="s">
        <v>109</v>
      </c>
      <c r="CE7" s="64" t="s">
        <v>109</v>
      </c>
      <c r="CF7" s="64" t="s">
        <v>109</v>
      </c>
      <c r="CG7" s="64" t="s">
        <v>109</v>
      </c>
      <c r="CH7" s="64" t="s">
        <v>109</v>
      </c>
      <c r="CI7" s="64" t="s">
        <v>109</v>
      </c>
      <c r="CJ7" s="64" t="s">
        <v>109</v>
      </c>
      <c r="CK7" s="64" t="s">
        <v>110</v>
      </c>
      <c r="CL7" s="61"/>
      <c r="CM7" s="63">
        <f>CM8</f>
        <v>90</v>
      </c>
      <c r="CN7" s="63">
        <f>CN8</f>
        <v>98047</v>
      </c>
      <c r="CO7" s="64" t="s">
        <v>109</v>
      </c>
      <c r="CP7" s="64" t="s">
        <v>109</v>
      </c>
      <c r="CQ7" s="64" t="s">
        <v>109</v>
      </c>
      <c r="CR7" s="64" t="s">
        <v>109</v>
      </c>
      <c r="CS7" s="64" t="s">
        <v>109</v>
      </c>
      <c r="CT7" s="64" t="s">
        <v>109</v>
      </c>
      <c r="CU7" s="64" t="s">
        <v>109</v>
      </c>
      <c r="CV7" s="64" t="s">
        <v>109</v>
      </c>
      <c r="CW7" s="64" t="s">
        <v>109</v>
      </c>
      <c r="CX7" s="64" t="s">
        <v>110</v>
      </c>
      <c r="CY7" s="61"/>
      <c r="CZ7" s="64">
        <f>CZ8</f>
        <v>37.200000000000003</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61.9</v>
      </c>
      <c r="DL7" s="64">
        <f t="shared" ref="DL7:DT7" si="17">DL8</f>
        <v>58</v>
      </c>
      <c r="DM7" s="64">
        <f t="shared" si="17"/>
        <v>57.2</v>
      </c>
      <c r="DN7" s="64">
        <f t="shared" si="17"/>
        <v>53.6</v>
      </c>
      <c r="DO7" s="64">
        <f t="shared" si="17"/>
        <v>53.1</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162019</v>
      </c>
      <c r="D8" s="67">
        <v>47</v>
      </c>
      <c r="E8" s="67">
        <v>14</v>
      </c>
      <c r="F8" s="67">
        <v>0</v>
      </c>
      <c r="G8" s="67">
        <v>7</v>
      </c>
      <c r="H8" s="67" t="s">
        <v>111</v>
      </c>
      <c r="I8" s="67" t="s">
        <v>112</v>
      </c>
      <c r="J8" s="67" t="s">
        <v>113</v>
      </c>
      <c r="K8" s="67" t="s">
        <v>114</v>
      </c>
      <c r="L8" s="67" t="s">
        <v>115</v>
      </c>
      <c r="M8" s="67" t="s">
        <v>116</v>
      </c>
      <c r="N8" s="67" t="s">
        <v>117</v>
      </c>
      <c r="O8" s="68" t="s">
        <v>118</v>
      </c>
      <c r="P8" s="69" t="s">
        <v>119</v>
      </c>
      <c r="Q8" s="69" t="s">
        <v>120</v>
      </c>
      <c r="R8" s="70">
        <v>23</v>
      </c>
      <c r="S8" s="69" t="s">
        <v>121</v>
      </c>
      <c r="T8" s="69" t="s">
        <v>122</v>
      </c>
      <c r="U8" s="70">
        <v>17329</v>
      </c>
      <c r="V8" s="70">
        <v>640</v>
      </c>
      <c r="W8" s="70">
        <v>330</v>
      </c>
      <c r="X8" s="69" t="s">
        <v>123</v>
      </c>
      <c r="Y8" s="71">
        <v>101.7</v>
      </c>
      <c r="Z8" s="71">
        <v>133.5</v>
      </c>
      <c r="AA8" s="71">
        <v>282.7</v>
      </c>
      <c r="AB8" s="71">
        <v>271.7</v>
      </c>
      <c r="AC8" s="71">
        <v>215.6</v>
      </c>
      <c r="AD8" s="71">
        <v>218.5</v>
      </c>
      <c r="AE8" s="71">
        <v>151.19999999999999</v>
      </c>
      <c r="AF8" s="71">
        <v>212.4</v>
      </c>
      <c r="AG8" s="71">
        <v>243</v>
      </c>
      <c r="AH8" s="71">
        <v>218.2</v>
      </c>
      <c r="AI8" s="68">
        <v>619.1</v>
      </c>
      <c r="AJ8" s="71">
        <v>0</v>
      </c>
      <c r="AK8" s="71">
        <v>0</v>
      </c>
      <c r="AL8" s="71">
        <v>0</v>
      </c>
      <c r="AM8" s="71">
        <v>0.3</v>
      </c>
      <c r="AN8" s="71">
        <v>0</v>
      </c>
      <c r="AO8" s="71">
        <v>4.7</v>
      </c>
      <c r="AP8" s="71">
        <v>4</v>
      </c>
      <c r="AQ8" s="71">
        <v>2.4</v>
      </c>
      <c r="AR8" s="71">
        <v>2.2999999999999998</v>
      </c>
      <c r="AS8" s="71">
        <v>1.5</v>
      </c>
      <c r="AT8" s="68">
        <v>2.2999999999999998</v>
      </c>
      <c r="AU8" s="72">
        <v>0</v>
      </c>
      <c r="AV8" s="72">
        <v>0</v>
      </c>
      <c r="AW8" s="72">
        <v>0</v>
      </c>
      <c r="AX8" s="72">
        <v>1</v>
      </c>
      <c r="AY8" s="72">
        <v>0</v>
      </c>
      <c r="AZ8" s="72">
        <v>46</v>
      </c>
      <c r="BA8" s="72">
        <v>39</v>
      </c>
      <c r="BB8" s="72">
        <v>25</v>
      </c>
      <c r="BC8" s="72">
        <v>23</v>
      </c>
      <c r="BD8" s="72">
        <v>11</v>
      </c>
      <c r="BE8" s="72">
        <v>17</v>
      </c>
      <c r="BF8" s="71">
        <v>71.900000000000006</v>
      </c>
      <c r="BG8" s="71">
        <v>70</v>
      </c>
      <c r="BH8" s="71">
        <v>68.3</v>
      </c>
      <c r="BI8" s="71">
        <v>67.099999999999994</v>
      </c>
      <c r="BJ8" s="71">
        <v>56.8</v>
      </c>
      <c r="BK8" s="71">
        <v>33.200000000000003</v>
      </c>
      <c r="BL8" s="71">
        <v>29.6</v>
      </c>
      <c r="BM8" s="71">
        <v>29.2</v>
      </c>
      <c r="BN8" s="71">
        <v>30.4</v>
      </c>
      <c r="BO8" s="71">
        <v>5.8</v>
      </c>
      <c r="BP8" s="68">
        <v>20.8</v>
      </c>
      <c r="BQ8" s="72">
        <v>92801</v>
      </c>
      <c r="BR8" s="72">
        <v>83914</v>
      </c>
      <c r="BS8" s="72">
        <v>83624</v>
      </c>
      <c r="BT8" s="73">
        <v>73921</v>
      </c>
      <c r="BU8" s="73">
        <v>61280</v>
      </c>
      <c r="BV8" s="72">
        <v>37496</v>
      </c>
      <c r="BW8" s="72">
        <v>31888</v>
      </c>
      <c r="BX8" s="72">
        <v>13314</v>
      </c>
      <c r="BY8" s="72">
        <v>28825</v>
      </c>
      <c r="BZ8" s="72">
        <v>26838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90</v>
      </c>
      <c r="CN8" s="70">
        <v>98047</v>
      </c>
      <c r="CO8" s="71" t="s">
        <v>115</v>
      </c>
      <c r="CP8" s="71" t="s">
        <v>115</v>
      </c>
      <c r="CQ8" s="71" t="s">
        <v>115</v>
      </c>
      <c r="CR8" s="71" t="s">
        <v>115</v>
      </c>
      <c r="CS8" s="71" t="s">
        <v>115</v>
      </c>
      <c r="CT8" s="71" t="s">
        <v>115</v>
      </c>
      <c r="CU8" s="71" t="s">
        <v>115</v>
      </c>
      <c r="CV8" s="71" t="s">
        <v>115</v>
      </c>
      <c r="CW8" s="71" t="s">
        <v>115</v>
      </c>
      <c r="CX8" s="71" t="s">
        <v>115</v>
      </c>
      <c r="CY8" s="68" t="s">
        <v>115</v>
      </c>
      <c r="CZ8" s="71">
        <v>37.200000000000003</v>
      </c>
      <c r="DA8" s="71">
        <v>0</v>
      </c>
      <c r="DB8" s="71">
        <v>0</v>
      </c>
      <c r="DC8" s="71">
        <v>0</v>
      </c>
      <c r="DD8" s="71">
        <v>0</v>
      </c>
      <c r="DE8" s="71">
        <v>280</v>
      </c>
      <c r="DF8" s="71">
        <v>239.6</v>
      </c>
      <c r="DG8" s="71">
        <v>224.1</v>
      </c>
      <c r="DH8" s="71">
        <v>152.5</v>
      </c>
      <c r="DI8" s="71">
        <v>1239.2</v>
      </c>
      <c r="DJ8" s="68">
        <v>425.4</v>
      </c>
      <c r="DK8" s="71">
        <v>61.9</v>
      </c>
      <c r="DL8" s="71">
        <v>58</v>
      </c>
      <c r="DM8" s="71">
        <v>57.2</v>
      </c>
      <c r="DN8" s="71">
        <v>53.6</v>
      </c>
      <c r="DO8" s="71">
        <v>53.1</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2021-01-22T08:09:23Z</cp:lastPrinted>
  <dcterms:created xsi:type="dcterms:W3CDTF">2020-12-04T03:29:40Z</dcterms:created>
  <dcterms:modified xsi:type="dcterms:W3CDTF">2021-01-22T08:11:33Z</dcterms:modified>
  <cp:category/>
</cp:coreProperties>
</file>