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6.238\財務係$\財務係共有\11.照会関係\令和02年度\【R030127締切】経営分析比較表\経営比較分析\R2経営比較分析表\02高岡市\回答案（令和元年度）\課長回答案\次長\"/>
    </mc:Choice>
  </mc:AlternateContent>
  <workbookProtection workbookAlgorithmName="SHA-512" workbookHashValue="GUMCSzU/bq4EiJOjuIdife1ptErY+kMVuNelOSlGrB8p8OWLIgLnZuDLxsLy12hX/uTjr6Zua1GkK4trZb8fhQ==" workbookSaltValue="rnpS9J6UNTcjkAWOKpBW/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<sst xmlns="http://schemas.openxmlformats.org/spreadsheetml/2006/main" count="228" uniqueCount="114">
  <si>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</si>
  <si>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</si>
  <si>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</si>
  <si>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</si>
  <si>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</si>
  <si>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</si>
  <si>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</si>
  <si>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</si>
  <si>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</si>
  <si>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</si>
  <si>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</si>
  <si>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</si>
  <si>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</si>
  <si>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</si>
  <si>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</si>
  <si>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</si>
  <si>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</si>
  <si>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</si>
  <si>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</si>
  <si>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</si>
  <si>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</si>
  <si>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</si>
  <si>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</si>
  <si>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</si>
  <si>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</si>
  <si>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</si>
  <si>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</si>
  <si>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</si>
  <si>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</si>
  <si>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</si>
  <si>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</si>
  <si>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</si>
  <si>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</si>
  <si>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</si>
  <si>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</si>
  <si>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</si>
  <si>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</si>
  <si>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</si>
  <si>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</si>
  <si>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</si>
  <si>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</si>
  <si>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</si>
  <si>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</si>
  <si>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</si>
  <si>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</si>
  <si>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</si>
  <si>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</si>
  <si>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</si>
  <si>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</si>
  <si>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</si>
  <si>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</si>
  <si>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</si>
  <si>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</si>
  <si>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</si>
  <si>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</si>
  <si>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</si>
  <si>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</si>
  <si>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</si>
  <si>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</si>
  <si>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</si>
  <si>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</si>
  <si>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</si>
  <si>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</si>
  <si>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</si>
  <si>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</si>
  <si>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</si>
  <si>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</si>
  <si>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</si>
  <si>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</si>
  <si>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</si>
  <si>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</si>
  <si>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</si>
  <si>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</si>
  <si>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</si>
  <si>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</si>
  <si>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</si>
  <si>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</si>
  <si>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</si>
  <si>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</si>
  <si>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</si>
  <si>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</si>
  <si>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</si>
  <si>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</si>
  <si>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</si>
  <si>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</si>
  <si>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</si>
  <si>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</si>
  <si>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</si>
  <si>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</si>
  <si>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</si>
  <si>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</si>
  <si>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</si>
  <si>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</si>
  <si>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高岡市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</si>
  <si>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</si>
  <si>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</si>
  <si>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</si>
  <si>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</si>
  <si>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</si>
  <si>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</si>
  <si>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</si>
  <si>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</si>
  <si>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</si>
  <si>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</si>
  <si>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</si>
  <si>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</si>
  <si>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</si>
  <si>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</si>
  <si>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</si>
  <si>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</si>
  <si>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</si>
  <si>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・①経常収支比率は黒字を示す100％を上回っており、②累積欠損金も発生しておらず健全な経営状況にあるといえる。今後も業務効率化を図る中、健全経営に努めていきたい。
・③流動比率は280％を上回っており、１年以内の短期債務に対する支払い能力が十分あるといえる。
・④企業債残高対給水収益比率は企業債発行額の抑制に努め、企業債残高は減少傾向で推移しており、全国・類似団体平均と比べ低い水準となっている。
・⑤料金回収率は100％を上回っており、適切な料金収入による健全な経営であるといえる。
・⑥給水原価は全国平均より低いが、類似団体平均をやや上回っている。経常費用に占める受水費の割合が大きいことが要因として考えられる。
・⑦施設利用率は、人口減少などにより平均配水量が減少していることから、今後の水需要を適正に見極める中、施設規模の見直しや施設の統廃合を検討する必要がある。
・⑧有収率は、全国・類似団体平均を上回る高い水準となっている。今後も計画的に漏水調査を実施するなど有収率の向上に努めていく。</t>
    <rPh sb="2" eb="4">
      <t>ケイジョウ</t>
    </rPh>
    <rPh sb="4" eb="6">
      <t>シュウシ</t>
    </rPh>
    <rPh sb="6" eb="8">
      <t>ヒリツ</t>
    </rPh>
    <rPh sb="9" eb="11">
      <t>クロジ</t>
    </rPh>
    <rPh sb="12" eb="13">
      <t>シメ</t>
    </rPh>
    <rPh sb="19" eb="21">
      <t>ウワマワ</t>
    </rPh>
    <rPh sb="27" eb="29">
      <t>ルイセキ</t>
    </rPh>
    <rPh sb="29" eb="31">
      <t>ケッソン</t>
    </rPh>
    <rPh sb="31" eb="32">
      <t>キン</t>
    </rPh>
    <rPh sb="33" eb="35">
      <t>ハッセイ</t>
    </rPh>
    <rPh sb="40" eb="42">
      <t>ケンゼン</t>
    </rPh>
    <rPh sb="43" eb="45">
      <t>ケイエイ</t>
    </rPh>
    <rPh sb="45" eb="47">
      <t>ジョウキョウ</t>
    </rPh>
    <rPh sb="55" eb="57">
      <t>コンゴ</t>
    </rPh>
    <rPh sb="58" eb="60">
      <t>ギョウム</t>
    </rPh>
    <rPh sb="60" eb="63">
      <t>コウリツカ</t>
    </rPh>
    <rPh sb="64" eb="65">
      <t>ハカ</t>
    </rPh>
    <rPh sb="66" eb="67">
      <t>ナカ</t>
    </rPh>
    <rPh sb="68" eb="70">
      <t>ケンゼン</t>
    </rPh>
    <rPh sb="70" eb="72">
      <t>ケイエイ</t>
    </rPh>
    <rPh sb="73" eb="74">
      <t>ツト</t>
    </rPh>
    <rPh sb="84" eb="86">
      <t>リュウドウ</t>
    </rPh>
    <rPh sb="86" eb="88">
      <t>ヒリツ</t>
    </rPh>
    <rPh sb="94" eb="96">
      <t>ウワマワ</t>
    </rPh>
    <rPh sb="102" eb="103">
      <t>ネン</t>
    </rPh>
    <rPh sb="103" eb="105">
      <t>イナイ</t>
    </rPh>
    <rPh sb="106" eb="108">
      <t>タンキ</t>
    </rPh>
    <rPh sb="108" eb="110">
      <t>サイム</t>
    </rPh>
    <rPh sb="111" eb="112">
      <t>タイ</t>
    </rPh>
    <rPh sb="114" eb="116">
      <t>シハラ</t>
    </rPh>
    <rPh sb="117" eb="119">
      <t>ノウリョク</t>
    </rPh>
    <rPh sb="120" eb="122">
      <t>ジュウブン</t>
    </rPh>
    <rPh sb="132" eb="134">
      <t>キギョウ</t>
    </rPh>
    <rPh sb="134" eb="135">
      <t>サイ</t>
    </rPh>
    <rPh sb="135" eb="137">
      <t>ザンダカ</t>
    </rPh>
    <rPh sb="137" eb="138">
      <t>タイ</t>
    </rPh>
    <rPh sb="138" eb="140">
      <t>キュウスイ</t>
    </rPh>
    <rPh sb="140" eb="142">
      <t>シュウエキ</t>
    </rPh>
    <rPh sb="142" eb="144">
      <t>ヒリツ</t>
    </rPh>
    <rPh sb="145" eb="147">
      <t>キギョウ</t>
    </rPh>
    <rPh sb="147" eb="148">
      <t>サイ</t>
    </rPh>
    <rPh sb="148" eb="150">
      <t>ハッコウ</t>
    </rPh>
    <rPh sb="150" eb="151">
      <t>ガク</t>
    </rPh>
    <rPh sb="152" eb="154">
      <t>ヨクセイ</t>
    </rPh>
    <rPh sb="155" eb="156">
      <t>ツト</t>
    </rPh>
    <rPh sb="158" eb="160">
      <t>キギョウ</t>
    </rPh>
    <rPh sb="160" eb="161">
      <t>サイ</t>
    </rPh>
    <rPh sb="161" eb="163">
      <t>ザンダカ</t>
    </rPh>
    <rPh sb="164" eb="166">
      <t>ゲンショウ</t>
    </rPh>
    <rPh sb="166" eb="168">
      <t>ケイコウ</t>
    </rPh>
    <rPh sb="169" eb="171">
      <t>スイイ</t>
    </rPh>
    <rPh sb="176" eb="178">
      <t>ゼンコク</t>
    </rPh>
    <rPh sb="179" eb="181">
      <t>ルイジ</t>
    </rPh>
    <rPh sb="181" eb="183">
      <t>ダンタイ</t>
    </rPh>
    <rPh sb="183" eb="185">
      <t>ヘイキン</t>
    </rPh>
    <rPh sb="186" eb="187">
      <t>クラ</t>
    </rPh>
    <rPh sb="188" eb="189">
      <t>ヒク</t>
    </rPh>
    <rPh sb="190" eb="192">
      <t>スイジュン</t>
    </rPh>
    <rPh sb="202" eb="204">
      <t>リョウキン</t>
    </rPh>
    <rPh sb="204" eb="206">
      <t>カイシュウ</t>
    </rPh>
    <rPh sb="206" eb="207">
      <t>リツ</t>
    </rPh>
    <rPh sb="213" eb="215">
      <t>ウワマワ</t>
    </rPh>
    <rPh sb="220" eb="222">
      <t>テキセツ</t>
    </rPh>
    <rPh sb="223" eb="225">
      <t>リョウキン</t>
    </rPh>
    <rPh sb="225" eb="227">
      <t>シュウニュウ</t>
    </rPh>
    <rPh sb="230" eb="232">
      <t>ケンゼン</t>
    </rPh>
    <rPh sb="233" eb="235">
      <t>ケイエイ</t>
    </rPh>
    <rPh sb="246" eb="248">
      <t>キュウスイ</t>
    </rPh>
    <rPh sb="248" eb="250">
      <t>ゲンカ</t>
    </rPh>
    <rPh sb="251" eb="253">
      <t>ゼンコク</t>
    </rPh>
    <rPh sb="253" eb="255">
      <t>ヘイキン</t>
    </rPh>
    <rPh sb="257" eb="258">
      <t>ヒク</t>
    </rPh>
    <rPh sb="261" eb="263">
      <t>ルイジ</t>
    </rPh>
    <rPh sb="263" eb="265">
      <t>ダンタイ</t>
    </rPh>
    <rPh sb="265" eb="267">
      <t>ヘイキン</t>
    </rPh>
    <rPh sb="270" eb="272">
      <t>ウワマワ</t>
    </rPh>
    <rPh sb="277" eb="279">
      <t>ケイジョウ</t>
    </rPh>
    <rPh sb="279" eb="281">
      <t>ヒヨウ</t>
    </rPh>
    <rPh sb="282" eb="283">
      <t>シ</t>
    </rPh>
    <rPh sb="285" eb="287">
      <t>ジュスイ</t>
    </rPh>
    <rPh sb="287" eb="288">
      <t>ヒ</t>
    </rPh>
    <rPh sb="289" eb="291">
      <t>ワリアイ</t>
    </rPh>
    <rPh sb="292" eb="293">
      <t>オオ</t>
    </rPh>
    <rPh sb="298" eb="300">
      <t>ヨウイン</t>
    </rPh>
    <rPh sb="303" eb="304">
      <t>カンガ</t>
    </rPh>
    <rPh sb="312" eb="314">
      <t>シセツ</t>
    </rPh>
    <rPh sb="314" eb="316">
      <t>リヨウ</t>
    </rPh>
    <rPh sb="316" eb="317">
      <t>リツ</t>
    </rPh>
    <rPh sb="319" eb="321">
      <t>ジンコウ</t>
    </rPh>
    <rPh sb="321" eb="323">
      <t>ゲンショウ</t>
    </rPh>
    <rPh sb="334" eb="336">
      <t>ゲンショウ</t>
    </rPh>
    <rPh sb="345" eb="347">
      <t>コンゴ</t>
    </rPh>
    <rPh sb="348" eb="349">
      <t>ミズ</t>
    </rPh>
    <rPh sb="349" eb="351">
      <t>ジュヨウ</t>
    </rPh>
    <rPh sb="352" eb="354">
      <t>テキセイ</t>
    </rPh>
    <rPh sb="355" eb="357">
      <t>ミキワ</t>
    </rPh>
    <rPh sb="359" eb="360">
      <t>ナカ</t>
    </rPh>
    <rPh sb="361" eb="363">
      <t>シセツ</t>
    </rPh>
    <rPh sb="363" eb="365">
      <t>キボ</t>
    </rPh>
    <rPh sb="370" eb="372">
      <t>シセツ</t>
    </rPh>
    <rPh sb="373" eb="376">
      <t>トウハイゴウ</t>
    </rPh>
    <rPh sb="377" eb="379">
      <t>ケントウ</t>
    </rPh>
    <rPh sb="405" eb="407">
      <t>ウワマワ</t>
    </rPh>
    <rPh sb="408" eb="409">
      <t>タカ</t>
    </rPh>
    <rPh sb="419" eb="421">
      <t>コンゴ</t>
    </rPh>
    <rPh sb="422" eb="424">
      <t>ケイカク</t>
    </rPh>
    <rPh sb="424" eb="425">
      <t>テキ</t>
    </rPh>
    <rPh sb="426" eb="428">
      <t>ロウスイ</t>
    </rPh>
    <rPh sb="428" eb="430">
      <t>チョウサ</t>
    </rPh>
    <rPh sb="431" eb="433">
      <t>ジッシ</t>
    </rPh>
    <rPh sb="437" eb="440">
      <t>ユウシュウリツ</t>
    </rPh>
    <rPh sb="441" eb="443">
      <t>コウジョウ</t>
    </rPh>
    <rPh sb="444" eb="445">
      <t>ツト</t>
    </rPh>
    <phoneticPr fontId="4"/>
  </si>
  <si>
    <t>・①有形固定資産減価償却率は年々上昇傾向にあるが、全国・類似団体平均を下回っている。
・②管路経年化率は類似団体と同様に年々上昇傾向にあり、全国・類似団体平均を上回っている。
・③管路更新率は、前年度と比べて0.03％上昇し改善している。近年は大口径の基幹管路更新事業に集中的に投資する中で、平成29年度からは小口径の老朽ビニル管路の更新事業費を増額して更新を拡大して取り組んだことにより、３年連続の改善となった。今後も引き続き、計画的かつ効率的に管路更新事業を推進していく必要がある。</t>
    <rPh sb="2" eb="4">
      <t>ユウケイ</t>
    </rPh>
    <rPh sb="4" eb="6">
      <t>コテイ</t>
    </rPh>
    <rPh sb="6" eb="8">
      <t>シサン</t>
    </rPh>
    <rPh sb="8" eb="10">
      <t>ゲンカ</t>
    </rPh>
    <rPh sb="10" eb="12">
      <t>ショウキャク</t>
    </rPh>
    <rPh sb="12" eb="13">
      <t>リツ</t>
    </rPh>
    <rPh sb="25" eb="27">
      <t>ゼンコク</t>
    </rPh>
    <rPh sb="28" eb="30">
      <t>ルイジ</t>
    </rPh>
    <rPh sb="30" eb="32">
      <t>ダンタイ</t>
    </rPh>
    <rPh sb="32" eb="34">
      <t>ヘイキン</t>
    </rPh>
    <rPh sb="35" eb="37">
      <t>シタマワ</t>
    </rPh>
    <rPh sb="45" eb="47">
      <t>カンロ</t>
    </rPh>
    <rPh sb="47" eb="50">
      <t>ケイネンカ</t>
    </rPh>
    <rPh sb="50" eb="51">
      <t>リツ</t>
    </rPh>
    <rPh sb="57" eb="59">
      <t>ドウヨウ</t>
    </rPh>
    <rPh sb="60" eb="62">
      <t>ネンネン</t>
    </rPh>
    <rPh sb="62" eb="64">
      <t>ジョウショウ</t>
    </rPh>
    <rPh sb="64" eb="66">
      <t>ケイコウ</t>
    </rPh>
    <rPh sb="70" eb="72">
      <t>ゼンコク</t>
    </rPh>
    <rPh sb="73" eb="75">
      <t>ルイジ</t>
    </rPh>
    <rPh sb="75" eb="77">
      <t>ダンタイ</t>
    </rPh>
    <rPh sb="77" eb="79">
      <t>ヘイキン</t>
    </rPh>
    <rPh sb="80" eb="82">
      <t>ウワマワ</t>
    </rPh>
    <rPh sb="90" eb="92">
      <t>カンロ</t>
    </rPh>
    <rPh sb="92" eb="94">
      <t>コウシン</t>
    </rPh>
    <rPh sb="94" eb="95">
      <t>リツ</t>
    </rPh>
    <rPh sb="97" eb="100">
      <t>ゼンネンド</t>
    </rPh>
    <rPh sb="101" eb="102">
      <t>クラ</t>
    </rPh>
    <rPh sb="109" eb="111">
      <t>ジョウショウ</t>
    </rPh>
    <rPh sb="112" eb="114">
      <t>カイゼン</t>
    </rPh>
    <rPh sb="119" eb="121">
      <t>キンネン</t>
    </rPh>
    <rPh sb="122" eb="125">
      <t>ダイコウケイ</t>
    </rPh>
    <rPh sb="126" eb="128">
      <t>キカン</t>
    </rPh>
    <rPh sb="128" eb="130">
      <t>カンロ</t>
    </rPh>
    <rPh sb="130" eb="132">
      <t>コウシン</t>
    </rPh>
    <rPh sb="132" eb="134">
      <t>ジギョウ</t>
    </rPh>
    <rPh sb="135" eb="138">
      <t>シュウチュウテキ</t>
    </rPh>
    <rPh sb="139" eb="141">
      <t>トウシ</t>
    </rPh>
    <rPh sb="143" eb="144">
      <t>ナカ</t>
    </rPh>
    <rPh sb="146" eb="148">
      <t>ヘイセイ</t>
    </rPh>
    <rPh sb="150" eb="152">
      <t>ネンド</t>
    </rPh>
    <rPh sb="155" eb="158">
      <t>ショウコウケイ</t>
    </rPh>
    <rPh sb="159" eb="161">
      <t>ロウキュウ</t>
    </rPh>
    <rPh sb="164" eb="166">
      <t>カンロ</t>
    </rPh>
    <rPh sb="167" eb="169">
      <t>コウシン</t>
    </rPh>
    <rPh sb="169" eb="171">
      <t>ジギョウ</t>
    </rPh>
    <rPh sb="171" eb="172">
      <t>ヒ</t>
    </rPh>
    <rPh sb="173" eb="175">
      <t>ゾウガク</t>
    </rPh>
    <rPh sb="177" eb="179">
      <t>コウシン</t>
    </rPh>
    <rPh sb="196" eb="197">
      <t>ネン</t>
    </rPh>
    <rPh sb="197" eb="199">
      <t>レンゾク</t>
    </rPh>
    <rPh sb="200" eb="202">
      <t>カイゼン</t>
    </rPh>
    <rPh sb="210" eb="211">
      <t>ヒ</t>
    </rPh>
    <rPh sb="212" eb="213">
      <t>ツヅ</t>
    </rPh>
    <rPh sb="215" eb="217">
      <t>ケイカク</t>
    </rPh>
    <rPh sb="217" eb="218">
      <t>テキ</t>
    </rPh>
    <rPh sb="220" eb="223">
      <t>コウリツテキ</t>
    </rPh>
    <rPh sb="224" eb="226">
      <t>カンロ</t>
    </rPh>
    <rPh sb="226" eb="228">
      <t>コウシン</t>
    </rPh>
    <rPh sb="228" eb="230">
      <t>ジギョウ</t>
    </rPh>
    <rPh sb="231" eb="233">
      <t>スイシン</t>
    </rPh>
    <rPh sb="237" eb="239">
      <t>ヒツヨウ</t>
    </rPh>
    <phoneticPr fontId="4"/>
  </si>
  <si>
    <t>・経常収支比率、流動比率及び料金回収率は共に100％を超え、概ね健全な経営状況にあると言える。しかし、今後は人口減少に伴い水需要が大きく減少する一方で、老朽施設の更新需要が増大するなど経営環境はますます厳しくなることから、事業の効率化に一層努めるとともに強靭な水道システムの構築を目指していかなければならない。
・今後も効率的な事業運営に努める中、施設の統合やダウンサイジング、長寿命化を図ることで更新費用の抑制に努めるとともに、広域連携や官民連携の推進による経営基盤の強化を視野に入れた中長期視点に立った健全経営に取り組む必要がある。
・令和３年度に本市の経営戦略である「高岡市上下水道ビジョン」を前期事業目標の達成度など進捗状況を確認するなか、令和４年度から始まる後期に向けて計画の見直しを行う。</t>
    <rPh sb="1" eb="3">
      <t>ケイジョウ</t>
    </rPh>
    <rPh sb="3" eb="5">
      <t>シュウシ</t>
    </rPh>
    <rPh sb="5" eb="7">
      <t>ヒリツ</t>
    </rPh>
    <rPh sb="8" eb="10">
      <t>リュウドウ</t>
    </rPh>
    <rPh sb="10" eb="12">
      <t>ヒリツ</t>
    </rPh>
    <rPh sb="12" eb="13">
      <t>オヨ</t>
    </rPh>
    <rPh sb="14" eb="16">
      <t>リョウキン</t>
    </rPh>
    <rPh sb="16" eb="18">
      <t>カイシュウ</t>
    </rPh>
    <rPh sb="18" eb="19">
      <t>リツ</t>
    </rPh>
    <rPh sb="20" eb="21">
      <t>トモ</t>
    </rPh>
    <rPh sb="27" eb="28">
      <t>コ</t>
    </rPh>
    <rPh sb="30" eb="31">
      <t>オオム</t>
    </rPh>
    <rPh sb="32" eb="34">
      <t>ケンゼン</t>
    </rPh>
    <rPh sb="35" eb="37">
      <t>ケイエイ</t>
    </rPh>
    <rPh sb="37" eb="39">
      <t>ジョウキョウ</t>
    </rPh>
    <rPh sb="43" eb="44">
      <t>イ</t>
    </rPh>
    <rPh sb="51" eb="53">
      <t>コンゴ</t>
    </rPh>
    <rPh sb="54" eb="56">
      <t>ジンコウ</t>
    </rPh>
    <rPh sb="56" eb="58">
      <t>ゲンショウ</t>
    </rPh>
    <rPh sb="59" eb="60">
      <t>トモナ</t>
    </rPh>
    <rPh sb="61" eb="62">
      <t>ミズ</t>
    </rPh>
    <rPh sb="62" eb="64">
      <t>ジュヨウ</t>
    </rPh>
    <rPh sb="65" eb="66">
      <t>オオ</t>
    </rPh>
    <rPh sb="68" eb="70">
      <t>ゲンショウ</t>
    </rPh>
    <rPh sb="72" eb="74">
      <t>イッポウ</t>
    </rPh>
    <rPh sb="76" eb="78">
      <t>ロウキュウ</t>
    </rPh>
    <rPh sb="78" eb="80">
      <t>シセツ</t>
    </rPh>
    <rPh sb="81" eb="83">
      <t>コウシン</t>
    </rPh>
    <rPh sb="83" eb="85">
      <t>ジュヨウ</t>
    </rPh>
    <rPh sb="86" eb="88">
      <t>ゾウダイ</t>
    </rPh>
    <rPh sb="92" eb="94">
      <t>ケイエイ</t>
    </rPh>
    <rPh sb="94" eb="96">
      <t>カンキョウ</t>
    </rPh>
    <rPh sb="101" eb="102">
      <t>キビ</t>
    </rPh>
    <rPh sb="111" eb="113">
      <t>ジギョウ</t>
    </rPh>
    <rPh sb="114" eb="117">
      <t>コウリツカ</t>
    </rPh>
    <rPh sb="118" eb="120">
      <t>イッソウ</t>
    </rPh>
    <rPh sb="120" eb="121">
      <t>ツト</t>
    </rPh>
    <rPh sb="127" eb="129">
      <t>キョウジン</t>
    </rPh>
    <rPh sb="130" eb="132">
      <t>スイドウ</t>
    </rPh>
    <rPh sb="137" eb="139">
      <t>コウチク</t>
    </rPh>
    <rPh sb="140" eb="142">
      <t>メザ</t>
    </rPh>
    <rPh sb="157" eb="159">
      <t>コンゴ</t>
    </rPh>
    <rPh sb="160" eb="163">
      <t>コウリツテキ</t>
    </rPh>
    <rPh sb="164" eb="166">
      <t>ジギョウ</t>
    </rPh>
    <rPh sb="166" eb="168">
      <t>ウンエイ</t>
    </rPh>
    <rPh sb="169" eb="170">
      <t>ツト</t>
    </rPh>
    <rPh sb="172" eb="173">
      <t>ナカ</t>
    </rPh>
    <rPh sb="174" eb="176">
      <t>シセツ</t>
    </rPh>
    <rPh sb="177" eb="179">
      <t>トウゴウ</t>
    </rPh>
    <rPh sb="189" eb="193">
      <t>チョウジュミョウカ</t>
    </rPh>
    <rPh sb="194" eb="195">
      <t>ハカ</t>
    </rPh>
    <rPh sb="199" eb="201">
      <t>コウシン</t>
    </rPh>
    <rPh sb="201" eb="203">
      <t>ヒヨウ</t>
    </rPh>
    <rPh sb="204" eb="206">
      <t>ヨクセイ</t>
    </rPh>
    <rPh sb="215" eb="217">
      <t>コウイキ</t>
    </rPh>
    <rPh sb="217" eb="219">
      <t>レンケイ</t>
    </rPh>
    <rPh sb="220" eb="222">
      <t>カンミン</t>
    </rPh>
    <rPh sb="222" eb="224">
      <t>レンケイ</t>
    </rPh>
    <rPh sb="225" eb="227">
      <t>スイシン</t>
    </rPh>
    <rPh sb="230" eb="232">
      <t>ケイエイ</t>
    </rPh>
    <rPh sb="232" eb="234">
      <t>キバン</t>
    </rPh>
    <rPh sb="235" eb="237">
      <t>キョウカ</t>
    </rPh>
    <rPh sb="238" eb="240">
      <t>シヤ</t>
    </rPh>
    <rPh sb="241" eb="242">
      <t>イ</t>
    </rPh>
    <rPh sb="244" eb="247">
      <t>チュウチョウキ</t>
    </rPh>
    <rPh sb="247" eb="249">
      <t>シテン</t>
    </rPh>
    <rPh sb="250" eb="251">
      <t>タ</t>
    </rPh>
    <rPh sb="253" eb="255">
      <t>ケンゼン</t>
    </rPh>
    <rPh sb="255" eb="257">
      <t>ケイエイ</t>
    </rPh>
    <rPh sb="258" eb="259">
      <t>ト</t>
    </rPh>
    <rPh sb="260" eb="261">
      <t>ク</t>
    </rPh>
    <rPh sb="262" eb="264">
      <t>ヒツヨウ</t>
    </rPh>
    <rPh sb="270" eb="272">
      <t>レイワ</t>
    </rPh>
    <rPh sb="273" eb="275">
      <t>ネンド</t>
    </rPh>
    <rPh sb="276" eb="278">
      <t>ホンシ</t>
    </rPh>
    <rPh sb="279" eb="281">
      <t>ケイエイ</t>
    </rPh>
    <rPh sb="281" eb="283">
      <t>センリャク</t>
    </rPh>
    <rPh sb="287" eb="290">
      <t>タカオカシ</t>
    </rPh>
    <rPh sb="290" eb="292">
      <t>ジョウゲ</t>
    </rPh>
    <rPh sb="292" eb="294">
      <t>スイドウ</t>
    </rPh>
    <rPh sb="300" eb="302">
      <t>ゼンキ</t>
    </rPh>
    <rPh sb="302" eb="304">
      <t>ジギョウ</t>
    </rPh>
    <rPh sb="304" eb="306">
      <t>モクヒョウ</t>
    </rPh>
    <rPh sb="307" eb="309">
      <t>タッセイ</t>
    </rPh>
    <rPh sb="309" eb="310">
      <t>ド</t>
    </rPh>
    <rPh sb="312" eb="314">
      <t>シンチョク</t>
    </rPh>
    <rPh sb="314" eb="316">
      <t>ジョウキョウ</t>
    </rPh>
    <rPh sb="317" eb="319">
      <t>カクニン</t>
    </rPh>
    <rPh sb="324" eb="326">
      <t>レイワ</t>
    </rPh>
    <rPh sb="327" eb="329">
      <t>ネンド</t>
    </rPh>
    <rPh sb="331" eb="332">
      <t>ハジ</t>
    </rPh>
    <rPh sb="334" eb="336">
      <t>コウキ</t>
    </rPh>
    <rPh sb="337" eb="338">
      <t>ム</t>
    </rPh>
    <rPh sb="340" eb="342">
      <t>ケイカク</t>
    </rPh>
    <rPh sb="343" eb="345">
      <t>ミナオ</t>
    </rPh>
    <rPh sb="347" eb="34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</si>
</sst>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0.45</c:v>
                </c:pt>
                <c:pt idx="1">
                  <c:v>0.32</c:v>
                </c:pt>
                <c:pt idx="2">
                  <c:v>0.38</c:v>
                </c:pt>
                <c:pt idx="3">
                  <c:v>0.53</c:v>
                </c:pt>
                <c:pt idx="4">
                  <c:v>0.56000000000000005</c:v>
                </c:pt>
              </c:numCache>
            </c:numRef>
          </c:val>
          <c:extLst>
            <c:ext xmlns:c16="http://schemas.microsoft.com/office/drawing/2014/chart" uri="{C3380CC4-5D6E-409C-BE32-E72D297353CC}">
              <c16:uniqueId val="{00000000-6A92-4EB0-816A-951D93FD39F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0.65</c:v>
                </c:pt>
                <c:pt idx="3">
                  <c:v>0.7</c:v>
                </c:pt>
                <c:pt idx="4">
                  <c:v>0.72</c:v>
                </c:pt>
              </c:numCache>
            </c:numRef>
          </c:val>
          <c:smooth val="0"/>
          <c:extLst>
            <c:ext xmlns:c16="http://schemas.microsoft.com/office/drawing/2014/chart" uri="{C3380CC4-5D6E-409C-BE32-E72D297353CC}">
              <c16:uniqueId val="{00000001-6A92-4EB0-816A-951D93FD39F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57.94</c:v>
                </c:pt>
                <c:pt idx="1">
                  <c:v>57.62</c:v>
                </c:pt>
                <c:pt idx="2">
                  <c:v>57.77</c:v>
                </c:pt>
                <c:pt idx="3">
                  <c:v>56.37</c:v>
                </c:pt>
                <c:pt idx="4">
                  <c:v>56.21</c:v>
                </c:pt>
              </c:numCache>
            </c:numRef>
          </c:val>
          <c:extLst>
            <c:ext xmlns:c16="http://schemas.microsoft.com/office/drawing/2014/chart" uri="{C3380CC4-5D6E-409C-BE32-E72D297353CC}">
              <c16:uniqueId val="{00000000-06D5-43BD-B2BA-7042EE3019F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62.88</c:v>
                </c:pt>
                <c:pt idx="3">
                  <c:v>62.32</c:v>
                </c:pt>
                <c:pt idx="4">
                  <c:v>61.71</c:v>
                </c:pt>
              </c:numCache>
            </c:numRef>
          </c:val>
          <c:smooth val="0"/>
          <c:extLst>
            <c:ext xmlns:c16="http://schemas.microsoft.com/office/drawing/2014/chart" uri="{C3380CC4-5D6E-409C-BE32-E72D297353CC}">
              <c16:uniqueId val="{00000001-06D5-43BD-B2BA-7042EE3019F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c:v>
                </c:pt>
                <c:pt idx="1">
                  <c:v>90.59</c:v>
                </c:pt>
                <c:pt idx="2">
                  <c:v>89.05</c:v>
                </c:pt>
                <c:pt idx="3">
                  <c:v>90.21</c:v>
                </c:pt>
                <c:pt idx="4">
                  <c:v>90.1</c:v>
                </c:pt>
              </c:numCache>
            </c:numRef>
          </c:val>
          <c:extLst>
            <c:ext xmlns:c16="http://schemas.microsoft.com/office/drawing/2014/chart" uri="{C3380CC4-5D6E-409C-BE32-E72D297353CC}">
              <c16:uniqueId val="{00000000-1585-4BB4-89A8-6E271DF9EC5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90.13</c:v>
                </c:pt>
                <c:pt idx="3">
                  <c:v>90.19</c:v>
                </c:pt>
                <c:pt idx="4">
                  <c:v>90.03</c:v>
                </c:pt>
              </c:numCache>
            </c:numRef>
          </c:val>
          <c:smooth val="0"/>
          <c:extLst>
            <c:ext xmlns:c16="http://schemas.microsoft.com/office/drawing/2014/chart" uri="{C3380CC4-5D6E-409C-BE32-E72D297353CC}">
              <c16:uniqueId val="{00000001-1585-4BB4-89A8-6E271DF9EC5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118.64</c:v>
                </c:pt>
                <c:pt idx="1">
                  <c:v>125.93</c:v>
                </c:pt>
                <c:pt idx="2">
                  <c:v>122.3</c:v>
                </c:pt>
                <c:pt idx="3">
                  <c:v>121.59</c:v>
                </c:pt>
                <c:pt idx="4">
                  <c:v>120.57</c:v>
                </c:pt>
              </c:numCache>
            </c:numRef>
          </c:val>
          <c:extLst>
            <c:ext xmlns:c16="http://schemas.microsoft.com/office/drawing/2014/chart" uri="{C3380CC4-5D6E-409C-BE32-E72D297353CC}">
              <c16:uniqueId val="{00000000-1C4F-4656-AA69-5F066EA3D80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113.95</c:v>
                </c:pt>
                <c:pt idx="3">
                  <c:v>112.62</c:v>
                </c:pt>
                <c:pt idx="4">
                  <c:v>113.35</c:v>
                </c:pt>
              </c:numCache>
            </c:numRef>
          </c:val>
          <c:smooth val="0"/>
          <c:extLst>
            <c:ext xmlns:c16="http://schemas.microsoft.com/office/drawing/2014/chart" uri="{C3380CC4-5D6E-409C-BE32-E72D297353CC}">
              <c16:uniqueId val="{00000001-1C4F-4656-AA69-5F066EA3D80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46.56</c:v>
                </c:pt>
                <c:pt idx="1">
                  <c:v>47.06</c:v>
                </c:pt>
                <c:pt idx="2">
                  <c:v>47</c:v>
                </c:pt>
                <c:pt idx="3">
                  <c:v>47.93</c:v>
                </c:pt>
                <c:pt idx="4">
                  <c:v>49.07</c:v>
                </c:pt>
              </c:numCache>
            </c:numRef>
          </c:val>
          <c:extLst>
            <c:ext xmlns:c16="http://schemas.microsoft.com/office/drawing/2014/chart" uri="{C3380CC4-5D6E-409C-BE32-E72D297353CC}">
              <c16:uniqueId val="{00000000-64AB-4C21-9314-35F3B3D3E6E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48.01</c:v>
                </c:pt>
                <c:pt idx="3">
                  <c:v>48.86</c:v>
                </c:pt>
                <c:pt idx="4">
                  <c:v>49.6</c:v>
                </c:pt>
              </c:numCache>
            </c:numRef>
          </c:val>
          <c:smooth val="0"/>
          <c:extLst>
            <c:ext xmlns:c16="http://schemas.microsoft.com/office/drawing/2014/chart" uri="{C3380CC4-5D6E-409C-BE32-E72D297353CC}">
              <c16:uniqueId val="{00000001-64AB-4C21-9314-35F3B3D3E6E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16.61</c:v>
                </c:pt>
                <c:pt idx="1">
                  <c:v>16.170000000000002</c:v>
                </c:pt>
                <c:pt idx="2">
                  <c:v>17.48</c:v>
                </c:pt>
                <c:pt idx="3">
                  <c:v>20.55</c:v>
                </c:pt>
                <c:pt idx="4">
                  <c:v>23.52</c:v>
                </c:pt>
              </c:numCache>
            </c:numRef>
          </c:val>
          <c:extLst>
            <c:ext xmlns:c16="http://schemas.microsoft.com/office/drawing/2014/chart" uri="{C3380CC4-5D6E-409C-BE32-E72D297353CC}">
              <c16:uniqueId val="{00000000-31F1-4945-83F2-F024FBDF43C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16.600000000000001</c:v>
                </c:pt>
                <c:pt idx="3">
                  <c:v>18.510000000000002</c:v>
                </c:pt>
                <c:pt idx="4">
                  <c:v>20.49</c:v>
                </c:pt>
              </c:numCache>
            </c:numRef>
          </c:val>
          <c:smooth val="0"/>
          <c:extLst>
            <c:ext xmlns:c16="http://schemas.microsoft.com/office/drawing/2014/chart" uri="{C3380CC4-5D6E-409C-BE32-E72D297353CC}">
              <c16:uniqueId val="{00000001-31F1-4945-83F2-F024FBDF43C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DA-4BE3-B3B0-01C7D8F4C39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formatCode="#,##0.00;&quot;△&quot;#,##0.00">
                  <c:v>0</c:v>
                </c:pt>
                <c:pt idx="3">
                  <c:v>0.75</c:v>
                </c:pt>
                <c:pt idx="4">
                  <c:v>0.51</c:v>
                </c:pt>
              </c:numCache>
            </c:numRef>
          </c:val>
          <c:smooth val="0"/>
          <c:extLst>
            <c:ext xmlns:c16="http://schemas.microsoft.com/office/drawing/2014/chart" uri="{C3380CC4-5D6E-409C-BE32-E72D297353CC}">
              <c16:uniqueId val="{00000001-69DA-4BE3-B3B0-01C7D8F4C39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290.25</c:v>
                </c:pt>
                <c:pt idx="1">
                  <c:v>231.99</c:v>
                </c:pt>
                <c:pt idx="2">
                  <c:v>250.8</c:v>
                </c:pt>
                <c:pt idx="3">
                  <c:v>263.27</c:v>
                </c:pt>
                <c:pt idx="4">
                  <c:v>281.92</c:v>
                </c:pt>
              </c:numCache>
            </c:numRef>
          </c:val>
          <c:extLst>
            <c:ext xmlns:c16="http://schemas.microsoft.com/office/drawing/2014/chart" uri="{C3380CC4-5D6E-409C-BE32-E72D297353CC}">
              <c16:uniqueId val="{00000000-1FFD-4C5D-9CD2-C65373E4618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307.83</c:v>
                </c:pt>
                <c:pt idx="3">
                  <c:v>318.89</c:v>
                </c:pt>
                <c:pt idx="4">
                  <c:v>309.10000000000002</c:v>
                </c:pt>
              </c:numCache>
            </c:numRef>
          </c:val>
          <c:smooth val="0"/>
          <c:extLst>
            <c:ext xmlns:c16="http://schemas.microsoft.com/office/drawing/2014/chart" uri="{C3380CC4-5D6E-409C-BE32-E72D297353CC}">
              <c16:uniqueId val="{00000001-1FFD-4C5D-9CD2-C65373E4618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261.61</c:v>
                </c:pt>
                <c:pt idx="1">
                  <c:v>253.8</c:v>
                </c:pt>
                <c:pt idx="2">
                  <c:v>269.5</c:v>
                </c:pt>
                <c:pt idx="3">
                  <c:v>262.83</c:v>
                </c:pt>
                <c:pt idx="4">
                  <c:v>255.23</c:v>
                </c:pt>
              </c:numCache>
            </c:numRef>
          </c:val>
          <c:extLst>
            <c:ext xmlns:c16="http://schemas.microsoft.com/office/drawing/2014/chart" uri="{C3380CC4-5D6E-409C-BE32-E72D297353CC}">
              <c16:uniqueId val="{00000000-44DC-47B7-A6DE-EEEF0BDD038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295.44</c:v>
                </c:pt>
                <c:pt idx="3">
                  <c:v>290.07</c:v>
                </c:pt>
                <c:pt idx="4">
                  <c:v>290.42</c:v>
                </c:pt>
              </c:numCache>
            </c:numRef>
          </c:val>
          <c:smooth val="0"/>
          <c:extLst>
            <c:ext xmlns:c16="http://schemas.microsoft.com/office/drawing/2014/chart" uri="{C3380CC4-5D6E-409C-BE32-E72D297353CC}">
              <c16:uniqueId val="{00000001-44DC-47B7-A6DE-EEEF0BDD038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113.25</c:v>
                </c:pt>
                <c:pt idx="1">
                  <c:v>120.33</c:v>
                </c:pt>
                <c:pt idx="2">
                  <c:v>116.61</c:v>
                </c:pt>
                <c:pt idx="3">
                  <c:v>115.48</c:v>
                </c:pt>
                <c:pt idx="4">
                  <c:v>114.87</c:v>
                </c:pt>
              </c:numCache>
            </c:numRef>
          </c:val>
          <c:extLst>
            <c:ext xmlns:c16="http://schemas.microsoft.com/office/drawing/2014/chart" uri="{C3380CC4-5D6E-409C-BE32-E72D297353CC}">
              <c16:uniqueId val="{00000000-D58A-4C33-B2B6-30B45EF8849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106.02</c:v>
                </c:pt>
                <c:pt idx="3">
                  <c:v>104.84</c:v>
                </c:pt>
                <c:pt idx="4">
                  <c:v>106.11</c:v>
                </c:pt>
              </c:numCache>
            </c:numRef>
          </c:val>
          <c:smooth val="0"/>
          <c:extLst>
            <c:ext xmlns:c16="http://schemas.microsoft.com/office/drawing/2014/chart" uri="{C3380CC4-5D6E-409C-BE32-E72D297353CC}">
              <c16:uniqueId val="{00000001-D58A-4C33-B2B6-30B45EF8849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166.78</c:v>
                </c:pt>
                <c:pt idx="1">
                  <c:v>156.94</c:v>
                </c:pt>
                <c:pt idx="2">
                  <c:v>162.12</c:v>
                </c:pt>
                <c:pt idx="3">
                  <c:v>163.81</c:v>
                </c:pt>
                <c:pt idx="4">
                  <c:v>164.65</c:v>
                </c:pt>
              </c:numCache>
            </c:numRef>
          </c:val>
          <c:extLst>
            <c:ext xmlns:c16="http://schemas.microsoft.com/office/drawing/2014/chart" uri="{C3380CC4-5D6E-409C-BE32-E72D297353CC}">
              <c16:uniqueId val="{00000000-9EA0-403C-A226-894AE942349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158.6</c:v>
                </c:pt>
                <c:pt idx="3">
                  <c:v>161.82</c:v>
                </c:pt>
                <c:pt idx="4">
                  <c:v>161.03</c:v>
                </c:pt>
              </c:numCache>
            </c:numRef>
          </c:val>
          <c:smooth val="0"/>
          <c:extLst>
            <c:ext xmlns:c16="http://schemas.microsoft.com/office/drawing/2014/chart" uri="{C3380CC4-5D6E-409C-BE32-E72D297353CC}">
              <c16:uniqueId val="{00000001-9EA0-403C-A226-894AE942349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79"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富山県　高岡市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3" t="str">
        <f>データ!$M$6</f>
        <v>自治体職員</v>
      </c>
      <c r="AE8" s="83"/>
      <c r="AF8" s="83"/>
      <c r="AG8" s="83"/>
      <c r="AH8" s="83"/>
      <c r="AI8" s="83"/>
      <c r="AJ8" s="83"/>
      <c r="AK8" s="4"/>
      <c r="AL8" s="71">
        <f>データ!$R$6</f>
        <v>170493</v>
      </c>
      <c r="AM8" s="71"/>
      <c r="AN8" s="71"/>
      <c r="AO8" s="71"/>
      <c r="AP8" s="71"/>
      <c r="AQ8" s="71"/>
      <c r="AR8" s="71"/>
      <c r="AS8" s="71"/>
      <c r="AT8" s="67">
        <f>データ!$S$6</f>
        <v>209.57</v>
      </c>
      <c r="AU8" s="68"/>
      <c r="AV8" s="68"/>
      <c r="AW8" s="68"/>
      <c r="AX8" s="68"/>
      <c r="AY8" s="68"/>
      <c r="AZ8" s="68"/>
      <c r="BA8" s="68"/>
      <c r="BB8" s="70">
        <f>データ!$T$6</f>
        <v>813.54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73.19</v>
      </c>
      <c r="J10" s="68"/>
      <c r="K10" s="68"/>
      <c r="L10" s="68"/>
      <c r="M10" s="68"/>
      <c r="N10" s="68"/>
      <c r="O10" s="69"/>
      <c r="P10" s="70">
        <f>データ!$P$6</f>
        <v>90.6</v>
      </c>
      <c r="Q10" s="70"/>
      <c r="R10" s="70"/>
      <c r="S10" s="70"/>
      <c r="T10" s="70"/>
      <c r="U10" s="70"/>
      <c r="V10" s="70"/>
      <c r="W10" s="71">
        <f>データ!$Q$6</f>
        <v>3438</v>
      </c>
      <c r="X10" s="71"/>
      <c r="Y10" s="71"/>
      <c r="Z10" s="71"/>
      <c r="AA10" s="71"/>
      <c r="AB10" s="71"/>
      <c r="AC10" s="71"/>
      <c r="AD10" s="2"/>
      <c r="AE10" s="2"/>
      <c r="AF10" s="2"/>
      <c r="AG10" s="2"/>
      <c r="AH10" s="4"/>
      <c r="AI10" s="4"/>
      <c r="AJ10" s="4"/>
      <c r="AK10" s="4"/>
      <c r="AL10" s="71">
        <f>データ!$U$6</f>
        <v>153583</v>
      </c>
      <c r="AM10" s="71"/>
      <c r="AN10" s="71"/>
      <c r="AO10" s="71"/>
      <c r="AP10" s="71"/>
      <c r="AQ10" s="71"/>
      <c r="AR10" s="71"/>
      <c r="AS10" s="71"/>
      <c r="AT10" s="67">
        <f>データ!$V$6</f>
        <v>209.57</v>
      </c>
      <c r="AU10" s="68"/>
      <c r="AV10" s="68"/>
      <c r="AW10" s="68"/>
      <c r="AX10" s="68"/>
      <c r="AY10" s="68"/>
      <c r="AZ10" s="68"/>
      <c r="BA10" s="68"/>
      <c r="BB10" s="70">
        <f>データ!$W$6</f>
        <v>732.85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4XF2+tO4w5vo2O+Jcqw+84wtJNWwsXQeH2RrDLB7bzUf2popJcmTnTHX1uivTcLPvI8RqG4ylgTeRT+gFVO1dQ==" saltValue="fZHX1WFYKM1X+wueH+o8+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162027</v>
      </c>
      <c r="D6" s="34">
        <f t="shared" si="3"/>
        <v>46</v>
      </c>
      <c r="E6" s="34">
        <f t="shared" si="3"/>
        <v>1</v>
      </c>
      <c r="F6" s="34">
        <f t="shared" si="3"/>
        <v>0</v>
      </c>
      <c r="G6" s="34">
        <f t="shared" si="3"/>
        <v>1</v>
      </c>
      <c r="H6" s="34" t="str">
        <f t="shared" si="3"/>
        <v>富山県　高岡市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73.19</v>
      </c>
      <c r="P6" s="35">
        <f t="shared" si="3"/>
        <v>90.6</v>
      </c>
      <c r="Q6" s="35">
        <f t="shared" si="3"/>
        <v>3438</v>
      </c>
      <c r="R6" s="35">
        <f t="shared" si="3"/>
        <v>170493</v>
      </c>
      <c r="S6" s="35">
        <f t="shared" si="3"/>
        <v>209.57</v>
      </c>
      <c r="T6" s="35">
        <f t="shared" si="3"/>
        <v>813.54</v>
      </c>
      <c r="U6" s="35">
        <f t="shared" si="3"/>
        <v>153583</v>
      </c>
      <c r="V6" s="35">
        <f t="shared" si="3"/>
        <v>209.57</v>
      </c>
      <c r="W6" s="35">
        <f t="shared" si="3"/>
        <v>732.85</v>
      </c>
      <c r="X6" s="36">
        <f>IF(X7="",NA(),X7)</f>
        <v>118.64</v>
      </c>
      <c r="Y6" s="36">
        <f t="shared" ref="Y6:AG6" si="4">IF(Y7="",NA(),Y7)</f>
        <v>125.93</v>
      </c>
      <c r="Z6" s="36">
        <f t="shared" si="4"/>
        <v>122.3</v>
      </c>
      <c r="AA6" s="36">
        <f t="shared" si="4"/>
        <v>121.59</v>
      </c>
      <c r="AB6" s="36">
        <f t="shared" si="4"/>
        <v>120.57</v>
      </c>
      <c r="AC6" s="36">
        <f t="shared" si="4"/>
        <v>114</v>
      </c>
      <c r="AD6" s="36">
        <f t="shared" si="4"/>
        <v>114</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5">
        <f t="shared" si="5"/>
        <v>0</v>
      </c>
      <c r="AQ6" s="36">
        <f t="shared" si="5"/>
        <v>0.75</v>
      </c>
      <c r="AR6" s="36">
        <f t="shared" si="5"/>
        <v>0.51</v>
      </c>
      <c r="AS6" s="35" t="str">
        <f>IF(AS7="","",IF(AS7="-","【-】","【"&amp;SUBSTITUTE(TEXT(AS7,"#,##0.00"),"-","△")&amp;"】"))</f>
        <v>【1.08】</v>
      </c>
      <c r="AT6" s="36">
        <f>IF(AT7="",NA(),AT7)</f>
        <v>290.25</v>
      </c>
      <c r="AU6" s="36">
        <f t="shared" ref="AU6:BC6" si="6">IF(AU7="",NA(),AU7)</f>
        <v>231.99</v>
      </c>
      <c r="AV6" s="36">
        <f t="shared" si="6"/>
        <v>250.8</v>
      </c>
      <c r="AW6" s="36">
        <f t="shared" si="6"/>
        <v>263.27</v>
      </c>
      <c r="AX6" s="36">
        <f t="shared" si="6"/>
        <v>281.92</v>
      </c>
      <c r="AY6" s="36">
        <f t="shared" si="6"/>
        <v>352.05</v>
      </c>
      <c r="AZ6" s="36">
        <f t="shared" si="6"/>
        <v>349.04</v>
      </c>
      <c r="BA6" s="36">
        <f t="shared" si="6"/>
        <v>307.83</v>
      </c>
      <c r="BB6" s="36">
        <f t="shared" si="6"/>
        <v>318.89</v>
      </c>
      <c r="BC6" s="36">
        <f t="shared" si="6"/>
        <v>309.10000000000002</v>
      </c>
      <c r="BD6" s="35" t="str">
        <f>IF(BD7="","",IF(BD7="-","【-】","【"&amp;SUBSTITUTE(TEXT(BD7,"#,##0.00"),"-","△")&amp;"】"))</f>
        <v>【264.97】</v>
      </c>
      <c r="BE6" s="36">
        <f>IF(BE7="",NA(),BE7)</f>
        <v>261.61</v>
      </c>
      <c r="BF6" s="36">
        <f t="shared" ref="BF6:BN6" si="7">IF(BF7="",NA(),BF7)</f>
        <v>253.8</v>
      </c>
      <c r="BG6" s="36">
        <f t="shared" si="7"/>
        <v>269.5</v>
      </c>
      <c r="BH6" s="36">
        <f t="shared" si="7"/>
        <v>262.83</v>
      </c>
      <c r="BI6" s="36">
        <f t="shared" si="7"/>
        <v>255.23</v>
      </c>
      <c r="BJ6" s="36">
        <f t="shared" si="7"/>
        <v>250.76</v>
      </c>
      <c r="BK6" s="36">
        <f t="shared" si="7"/>
        <v>254.54</v>
      </c>
      <c r="BL6" s="36">
        <f t="shared" si="7"/>
        <v>295.44</v>
      </c>
      <c r="BM6" s="36">
        <f t="shared" si="7"/>
        <v>290.07</v>
      </c>
      <c r="BN6" s="36">
        <f t="shared" si="7"/>
        <v>290.42</v>
      </c>
      <c r="BO6" s="35" t="str">
        <f>IF(BO7="","",IF(BO7="-","【-】","【"&amp;SUBSTITUTE(TEXT(BO7,"#,##0.00"),"-","△")&amp;"】"))</f>
        <v>【266.61】</v>
      </c>
      <c r="BP6" s="36">
        <f>IF(BP7="",NA(),BP7)</f>
        <v>113.25</v>
      </c>
      <c r="BQ6" s="36">
        <f t="shared" ref="BQ6:BY6" si="8">IF(BQ7="",NA(),BQ7)</f>
        <v>120.33</v>
      </c>
      <c r="BR6" s="36">
        <f t="shared" si="8"/>
        <v>116.61</v>
      </c>
      <c r="BS6" s="36">
        <f t="shared" si="8"/>
        <v>115.48</v>
      </c>
      <c r="BT6" s="36">
        <f t="shared" si="8"/>
        <v>114.87</v>
      </c>
      <c r="BU6" s="36">
        <f t="shared" si="8"/>
        <v>106.69</v>
      </c>
      <c r="BV6" s="36">
        <f t="shared" si="8"/>
        <v>106.52</v>
      </c>
      <c r="BW6" s="36">
        <f t="shared" si="8"/>
        <v>106.02</v>
      </c>
      <c r="BX6" s="36">
        <f t="shared" si="8"/>
        <v>104.84</v>
      </c>
      <c r="BY6" s="36">
        <f t="shared" si="8"/>
        <v>106.11</v>
      </c>
      <c r="BZ6" s="35" t="str">
        <f>IF(BZ7="","",IF(BZ7="-","【-】","【"&amp;SUBSTITUTE(TEXT(BZ7,"#,##0.00"),"-","△")&amp;"】"))</f>
        <v>【103.24】</v>
      </c>
      <c r="CA6" s="36">
        <f>IF(CA7="",NA(),CA7)</f>
        <v>166.78</v>
      </c>
      <c r="CB6" s="36">
        <f t="shared" ref="CB6:CJ6" si="9">IF(CB7="",NA(),CB7)</f>
        <v>156.94</v>
      </c>
      <c r="CC6" s="36">
        <f t="shared" si="9"/>
        <v>162.12</v>
      </c>
      <c r="CD6" s="36">
        <f t="shared" si="9"/>
        <v>163.81</v>
      </c>
      <c r="CE6" s="36">
        <f t="shared" si="9"/>
        <v>164.65</v>
      </c>
      <c r="CF6" s="36">
        <f t="shared" si="9"/>
        <v>154.91999999999999</v>
      </c>
      <c r="CG6" s="36">
        <f t="shared" si="9"/>
        <v>155.80000000000001</v>
      </c>
      <c r="CH6" s="36">
        <f t="shared" si="9"/>
        <v>158.6</v>
      </c>
      <c r="CI6" s="36">
        <f t="shared" si="9"/>
        <v>161.82</v>
      </c>
      <c r="CJ6" s="36">
        <f t="shared" si="9"/>
        <v>161.03</v>
      </c>
      <c r="CK6" s="35" t="str">
        <f>IF(CK7="","",IF(CK7="-","【-】","【"&amp;SUBSTITUTE(TEXT(CK7,"#,##0.00"),"-","△")&amp;"】"))</f>
        <v>【168.38】</v>
      </c>
      <c r="CL6" s="36">
        <f>IF(CL7="",NA(),CL7)</f>
        <v>57.94</v>
      </c>
      <c r="CM6" s="36">
        <f t="shared" ref="CM6:CU6" si="10">IF(CM7="",NA(),CM7)</f>
        <v>57.62</v>
      </c>
      <c r="CN6" s="36">
        <f t="shared" si="10"/>
        <v>57.77</v>
      </c>
      <c r="CO6" s="36">
        <f t="shared" si="10"/>
        <v>56.37</v>
      </c>
      <c r="CP6" s="36">
        <f t="shared" si="10"/>
        <v>56.21</v>
      </c>
      <c r="CQ6" s="36">
        <f t="shared" si="10"/>
        <v>62.26</v>
      </c>
      <c r="CR6" s="36">
        <f t="shared" si="10"/>
        <v>62.1</v>
      </c>
      <c r="CS6" s="36">
        <f t="shared" si="10"/>
        <v>62.88</v>
      </c>
      <c r="CT6" s="36">
        <f t="shared" si="10"/>
        <v>62.32</v>
      </c>
      <c r="CU6" s="36">
        <f t="shared" si="10"/>
        <v>61.71</v>
      </c>
      <c r="CV6" s="35" t="str">
        <f>IF(CV7="","",IF(CV7="-","【-】","【"&amp;SUBSTITUTE(TEXT(CV7,"#,##0.00"),"-","△")&amp;"】"))</f>
        <v>【60.00】</v>
      </c>
      <c r="CW6" s="36">
        <f>IF(CW7="",NA(),CW7)</f>
        <v>90</v>
      </c>
      <c r="CX6" s="36">
        <f t="shared" ref="CX6:DF6" si="11">IF(CX7="",NA(),CX7)</f>
        <v>90.59</v>
      </c>
      <c r="CY6" s="36">
        <f t="shared" si="11"/>
        <v>89.05</v>
      </c>
      <c r="CZ6" s="36">
        <f t="shared" si="11"/>
        <v>90.21</v>
      </c>
      <c r="DA6" s="36">
        <f t="shared" si="11"/>
        <v>90.1</v>
      </c>
      <c r="DB6" s="36">
        <f t="shared" si="11"/>
        <v>89.5</v>
      </c>
      <c r="DC6" s="36">
        <f t="shared" si="11"/>
        <v>89.52</v>
      </c>
      <c r="DD6" s="36">
        <f t="shared" si="11"/>
        <v>90.13</v>
      </c>
      <c r="DE6" s="36">
        <f t="shared" si="11"/>
        <v>90.19</v>
      </c>
      <c r="DF6" s="36">
        <f t="shared" si="11"/>
        <v>90.03</v>
      </c>
      <c r="DG6" s="35" t="str">
        <f>IF(DG7="","",IF(DG7="-","【-】","【"&amp;SUBSTITUTE(TEXT(DG7,"#,##0.00"),"-","△")&amp;"】"))</f>
        <v>【89.80】</v>
      </c>
      <c r="DH6" s="36">
        <f>IF(DH7="",NA(),DH7)</f>
        <v>46.56</v>
      </c>
      <c r="DI6" s="36">
        <f t="shared" ref="DI6:DQ6" si="12">IF(DI7="",NA(),DI7)</f>
        <v>47.06</v>
      </c>
      <c r="DJ6" s="36">
        <f t="shared" si="12"/>
        <v>47</v>
      </c>
      <c r="DK6" s="36">
        <f t="shared" si="12"/>
        <v>47.93</v>
      </c>
      <c r="DL6" s="36">
        <f t="shared" si="12"/>
        <v>49.07</v>
      </c>
      <c r="DM6" s="36">
        <f t="shared" si="12"/>
        <v>45.89</v>
      </c>
      <c r="DN6" s="36">
        <f t="shared" si="12"/>
        <v>46.58</v>
      </c>
      <c r="DO6" s="36">
        <f t="shared" si="12"/>
        <v>48.01</v>
      </c>
      <c r="DP6" s="36">
        <f t="shared" si="12"/>
        <v>48.86</v>
      </c>
      <c r="DQ6" s="36">
        <f t="shared" si="12"/>
        <v>49.6</v>
      </c>
      <c r="DR6" s="35" t="str">
        <f>IF(DR7="","",IF(DR7="-","【-】","【"&amp;SUBSTITUTE(TEXT(DR7,"#,##0.00"),"-","△")&amp;"】"))</f>
        <v>【49.59】</v>
      </c>
      <c r="DS6" s="36">
        <f>IF(DS7="",NA(),DS7)</f>
        <v>16.61</v>
      </c>
      <c r="DT6" s="36">
        <f t="shared" ref="DT6:EB6" si="13">IF(DT7="",NA(),DT7)</f>
        <v>16.170000000000002</v>
      </c>
      <c r="DU6" s="36">
        <f t="shared" si="13"/>
        <v>17.48</v>
      </c>
      <c r="DV6" s="36">
        <f t="shared" si="13"/>
        <v>20.55</v>
      </c>
      <c r="DW6" s="36">
        <f t="shared" si="13"/>
        <v>23.52</v>
      </c>
      <c r="DX6" s="36">
        <f t="shared" si="13"/>
        <v>13.14</v>
      </c>
      <c r="DY6" s="36">
        <f t="shared" si="13"/>
        <v>14.45</v>
      </c>
      <c r="DZ6" s="36">
        <f t="shared" si="13"/>
        <v>16.600000000000001</v>
      </c>
      <c r="EA6" s="36">
        <f t="shared" si="13"/>
        <v>18.510000000000002</v>
      </c>
      <c r="EB6" s="36">
        <f t="shared" si="13"/>
        <v>20.49</v>
      </c>
      <c r="EC6" s="35" t="str">
        <f>IF(EC7="","",IF(EC7="-","【-】","【"&amp;SUBSTITUTE(TEXT(EC7,"#,##0.00"),"-","△")&amp;"】"))</f>
        <v>【19.44】</v>
      </c>
      <c r="ED6" s="36">
        <f>IF(ED7="",NA(),ED7)</f>
        <v>0.45</v>
      </c>
      <c r="EE6" s="36">
        <f t="shared" ref="EE6:EM6" si="14">IF(EE7="",NA(),EE7)</f>
        <v>0.32</v>
      </c>
      <c r="EF6" s="36">
        <f t="shared" si="14"/>
        <v>0.38</v>
      </c>
      <c r="EG6" s="36">
        <f t="shared" si="14"/>
        <v>0.53</v>
      </c>
      <c r="EH6" s="36">
        <f t="shared" si="14"/>
        <v>0.56000000000000005</v>
      </c>
      <c r="EI6" s="36">
        <f t="shared" si="14"/>
        <v>0.95</v>
      </c>
      <c r="EJ6" s="36">
        <f t="shared" si="14"/>
        <v>0.74</v>
      </c>
      <c r="EK6" s="36">
        <f t="shared" si="14"/>
        <v>0.65</v>
      </c>
      <c r="EL6" s="36">
        <f t="shared" si="14"/>
        <v>0.7</v>
      </c>
      <c r="EM6" s="36">
        <f t="shared" si="14"/>
        <v>0.72</v>
      </c>
      <c r="EN6" s="35" t="str">
        <f>IF(EN7="","",IF(EN7="-","【-】","【"&amp;SUBSTITUTE(TEXT(EN7,"#,##0.00"),"-","△")&amp;"】"))</f>
        <v>【0.68】</v>
      </c>
    </row>
    <row r="7" spans="1:144" s="37" customFormat="1" x14ac:dyDescent="0.15">
      <c r="A7" s="29"/>
      <c r="B7" s="38">
        <v>2019</v>
      </c>
      <c r="C7" s="38">
        <v>162027</v>
      </c>
      <c r="D7" s="38">
        <v>46</v>
      </c>
      <c r="E7" s="38">
        <v>1</v>
      </c>
      <c r="F7" s="38">
        <v>0</v>
      </c>
      <c r="G7" s="38">
        <v>1</v>
      </c>
      <c r="H7" s="38" t="s">
        <v>93</v>
      </c>
      <c r="I7" s="38" t="s">
        <v>94</v>
      </c>
      <c r="J7" s="38" t="s">
        <v>95</v>
      </c>
      <c r="K7" s="38" t="s">
        <v>96</v>
      </c>
      <c r="L7" s="38" t="s">
        <v>97</v>
      </c>
      <c r="M7" s="38" t="s">
        <v>98</v>
      </c>
      <c r="N7" s="39" t="s">
        <v>99</v>
      </c>
      <c r="O7" s="39">
        <v>73.19</v>
      </c>
      <c r="P7" s="39">
        <v>90.6</v>
      </c>
      <c r="Q7" s="39">
        <v>3438</v>
      </c>
      <c r="R7" s="39">
        <v>170493</v>
      </c>
      <c r="S7" s="39">
        <v>209.57</v>
      </c>
      <c r="T7" s="39">
        <v>813.54</v>
      </c>
      <c r="U7" s="39">
        <v>153583</v>
      </c>
      <c r="V7" s="39">
        <v>209.57</v>
      </c>
      <c r="W7" s="39">
        <v>732.85</v>
      </c>
      <c r="X7" s="39">
        <v>118.64</v>
      </c>
      <c r="Y7" s="39">
        <v>125.93</v>
      </c>
      <c r="Z7" s="39">
        <v>122.3</v>
      </c>
      <c r="AA7" s="39">
        <v>121.59</v>
      </c>
      <c r="AB7" s="39">
        <v>120.57</v>
      </c>
      <c r="AC7" s="39">
        <v>114</v>
      </c>
      <c r="AD7" s="39">
        <v>114</v>
      </c>
      <c r="AE7" s="39">
        <v>113.95</v>
      </c>
      <c r="AF7" s="39">
        <v>112.62</v>
      </c>
      <c r="AG7" s="39">
        <v>113.35</v>
      </c>
      <c r="AH7" s="39">
        <v>112.01</v>
      </c>
      <c r="AI7" s="39">
        <v>0</v>
      </c>
      <c r="AJ7" s="39">
        <v>0</v>
      </c>
      <c r="AK7" s="39">
        <v>0</v>
      </c>
      <c r="AL7" s="39">
        <v>0</v>
      </c>
      <c r="AM7" s="39">
        <v>0</v>
      </c>
      <c r="AN7" s="39">
        <v>0.03</v>
      </c>
      <c r="AO7" s="39">
        <v>0.23</v>
      </c>
      <c r="AP7" s="39">
        <v>0</v>
      </c>
      <c r="AQ7" s="39">
        <v>0.75</v>
      </c>
      <c r="AR7" s="39">
        <v>0.51</v>
      </c>
      <c r="AS7" s="39">
        <v>1.08</v>
      </c>
      <c r="AT7" s="39">
        <v>290.25</v>
      </c>
      <c r="AU7" s="39">
        <v>231.99</v>
      </c>
      <c r="AV7" s="39">
        <v>250.8</v>
      </c>
      <c r="AW7" s="39">
        <v>263.27</v>
      </c>
      <c r="AX7" s="39">
        <v>281.92</v>
      </c>
      <c r="AY7" s="39">
        <v>352.05</v>
      </c>
      <c r="AZ7" s="39">
        <v>349.04</v>
      </c>
      <c r="BA7" s="39">
        <v>307.83</v>
      </c>
      <c r="BB7" s="39">
        <v>318.89</v>
      </c>
      <c r="BC7" s="39">
        <v>309.10000000000002</v>
      </c>
      <c r="BD7" s="39">
        <v>264.97000000000003</v>
      </c>
      <c r="BE7" s="39">
        <v>261.61</v>
      </c>
      <c r="BF7" s="39">
        <v>253.8</v>
      </c>
      <c r="BG7" s="39">
        <v>269.5</v>
      </c>
      <c r="BH7" s="39">
        <v>262.83</v>
      </c>
      <c r="BI7" s="39">
        <v>255.23</v>
      </c>
      <c r="BJ7" s="39">
        <v>250.76</v>
      </c>
      <c r="BK7" s="39">
        <v>254.54</v>
      </c>
      <c r="BL7" s="39">
        <v>295.44</v>
      </c>
      <c r="BM7" s="39">
        <v>290.07</v>
      </c>
      <c r="BN7" s="39">
        <v>290.42</v>
      </c>
      <c r="BO7" s="39">
        <v>266.61</v>
      </c>
      <c r="BP7" s="39">
        <v>113.25</v>
      </c>
      <c r="BQ7" s="39">
        <v>120.33</v>
      </c>
      <c r="BR7" s="39">
        <v>116.61</v>
      </c>
      <c r="BS7" s="39">
        <v>115.48</v>
      </c>
      <c r="BT7" s="39">
        <v>114.87</v>
      </c>
      <c r="BU7" s="39">
        <v>106.69</v>
      </c>
      <c r="BV7" s="39">
        <v>106.52</v>
      </c>
      <c r="BW7" s="39">
        <v>106.02</v>
      </c>
      <c r="BX7" s="39">
        <v>104.84</v>
      </c>
      <c r="BY7" s="39">
        <v>106.11</v>
      </c>
      <c r="BZ7" s="39">
        <v>103.24</v>
      </c>
      <c r="CA7" s="39">
        <v>166.78</v>
      </c>
      <c r="CB7" s="39">
        <v>156.94</v>
      </c>
      <c r="CC7" s="39">
        <v>162.12</v>
      </c>
      <c r="CD7" s="39">
        <v>163.81</v>
      </c>
      <c r="CE7" s="39">
        <v>164.65</v>
      </c>
      <c r="CF7" s="39">
        <v>154.91999999999999</v>
      </c>
      <c r="CG7" s="39">
        <v>155.80000000000001</v>
      </c>
      <c r="CH7" s="39">
        <v>158.6</v>
      </c>
      <c r="CI7" s="39">
        <v>161.82</v>
      </c>
      <c r="CJ7" s="39">
        <v>161.03</v>
      </c>
      <c r="CK7" s="39">
        <v>168.38</v>
      </c>
      <c r="CL7" s="39">
        <v>57.94</v>
      </c>
      <c r="CM7" s="39">
        <v>57.62</v>
      </c>
      <c r="CN7" s="39">
        <v>57.77</v>
      </c>
      <c r="CO7" s="39">
        <v>56.37</v>
      </c>
      <c r="CP7" s="39">
        <v>56.21</v>
      </c>
      <c r="CQ7" s="39">
        <v>62.26</v>
      </c>
      <c r="CR7" s="39">
        <v>62.1</v>
      </c>
      <c r="CS7" s="39">
        <v>62.88</v>
      </c>
      <c r="CT7" s="39">
        <v>62.32</v>
      </c>
      <c r="CU7" s="39">
        <v>61.71</v>
      </c>
      <c r="CV7" s="39">
        <v>60</v>
      </c>
      <c r="CW7" s="39">
        <v>90</v>
      </c>
      <c r="CX7" s="39">
        <v>90.59</v>
      </c>
      <c r="CY7" s="39">
        <v>89.05</v>
      </c>
      <c r="CZ7" s="39">
        <v>90.21</v>
      </c>
      <c r="DA7" s="39">
        <v>90.1</v>
      </c>
      <c r="DB7" s="39">
        <v>89.5</v>
      </c>
      <c r="DC7" s="39">
        <v>89.52</v>
      </c>
      <c r="DD7" s="39">
        <v>90.13</v>
      </c>
      <c r="DE7" s="39">
        <v>90.19</v>
      </c>
      <c r="DF7" s="39">
        <v>90.03</v>
      </c>
      <c r="DG7" s="39">
        <v>89.8</v>
      </c>
      <c r="DH7" s="39">
        <v>46.56</v>
      </c>
      <c r="DI7" s="39">
        <v>47.06</v>
      </c>
      <c r="DJ7" s="39">
        <v>47</v>
      </c>
      <c r="DK7" s="39">
        <v>47.93</v>
      </c>
      <c r="DL7" s="39">
        <v>49.07</v>
      </c>
      <c r="DM7" s="39">
        <v>45.89</v>
      </c>
      <c r="DN7" s="39">
        <v>46.58</v>
      </c>
      <c r="DO7" s="39">
        <v>48.01</v>
      </c>
      <c r="DP7" s="39">
        <v>48.86</v>
      </c>
      <c r="DQ7" s="39">
        <v>49.6</v>
      </c>
      <c r="DR7" s="39">
        <v>49.59</v>
      </c>
      <c r="DS7" s="39">
        <v>16.61</v>
      </c>
      <c r="DT7" s="39">
        <v>16.170000000000002</v>
      </c>
      <c r="DU7" s="39">
        <v>17.48</v>
      </c>
      <c r="DV7" s="39">
        <v>20.55</v>
      </c>
      <c r="DW7" s="39">
        <v>23.52</v>
      </c>
      <c r="DX7" s="39">
        <v>13.14</v>
      </c>
      <c r="DY7" s="39">
        <v>14.45</v>
      </c>
      <c r="DZ7" s="39">
        <v>16.600000000000001</v>
      </c>
      <c r="EA7" s="39">
        <v>18.510000000000002</v>
      </c>
      <c r="EB7" s="39">
        <v>20.49</v>
      </c>
      <c r="EC7" s="39">
        <v>19.440000000000001</v>
      </c>
      <c r="ED7" s="39">
        <v>0.45</v>
      </c>
      <c r="EE7" s="39">
        <v>0.32</v>
      </c>
      <c r="EF7" s="39">
        <v>0.38</v>
      </c>
      <c r="EG7" s="39">
        <v>0.53</v>
      </c>
      <c r="EH7" s="39">
        <v>0.56000000000000005</v>
      </c>
      <c r="EI7" s="39">
        <v>0.95</v>
      </c>
      <c r="EJ7" s="39">
        <v>0.74</v>
      </c>
      <c r="EK7" s="39">
        <v>0.65</v>
      </c>
      <c r="EL7" s="39">
        <v>0.7</v>
      </c>
      <c r="EM7" s="39">
        <v>0.72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高岡市上下水道局</cp:lastModifiedBy>
  <cp:lastPrinted>2021-01-27T08:04:19Z</cp:lastPrinted>
  <dcterms:created xsi:type="dcterms:W3CDTF">2020-12-04T02:07:29Z</dcterms:created>
  <dcterms:modified xsi:type="dcterms:W3CDTF">2021-01-27T23:11:18Z</dcterms:modified>
  <cp:category/>
</cp:coreProperties>
</file>