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8003\Downloads\経営比較分析\経営比較分析\R2経営比較分析表\02高岡市\駐車場\"/>
    </mc:Choice>
  </mc:AlternateContent>
  <workbookProtection workbookAlgorithmName="SHA-512" workbookHashValue="wyH65EV/tbnrye8oBBPsCCynZBIscodUm2pgCKTdW/umuoxHe/UARM2g2vJUrCe0ZA/V0xl7dVuUDLn+KIH22g==" workbookSaltValue="49NC3yhlqqyXy5ysWv66Kw==" workbookSpinCount="100000" lockStructure="1"/>
  <bookViews>
    <workbookView xWindow="744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30" i="4"/>
  <c r="AV76" i="4"/>
  <c r="KO51" i="4"/>
  <c r="FX30" i="4"/>
  <c r="LE76" i="4"/>
  <c r="FX51" i="4"/>
  <c r="KO30" i="4"/>
  <c r="HP76" i="4"/>
  <c r="BG51" i="4"/>
  <c r="FE51" i="4"/>
  <c r="HA76" i="4"/>
  <c r="AN51" i="4"/>
  <c r="FE30" i="4"/>
  <c r="AN30" i="4"/>
  <c r="AG76" i="4"/>
  <c r="JV51" i="4"/>
  <c r="KP76" i="4"/>
  <c r="JV30" i="4"/>
  <c r="KA76" i="4"/>
  <c r="EL51" i="4"/>
  <c r="JC30" i="4"/>
  <c r="GL76" i="4"/>
  <c r="U51" i="4"/>
  <c r="EL30" i="4"/>
  <c r="U30" i="4"/>
  <c r="R76" i="4"/>
  <c r="JC51" i="4"/>
</calcChain>
</file>

<file path=xl/sharedStrings.xml><?xml version="1.0" encoding="utf-8"?>
<sst xmlns="http://schemas.openxmlformats.org/spreadsheetml/2006/main" count="278" uniqueCount="132">
  <si>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</si>
  <si>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</si>
  <si>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</si>
  <si>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</si>
  <si>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</si>
  <si>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</si>
  <si>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</si>
  <si>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</si>
  <si>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</si>
  <si>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</si>
  <si>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</si>
  <si>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</si>
  <si>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</si>
  <si>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</si>
  <si>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</si>
  <si>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</si>
  <si>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</si>
  <si>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</si>
  <si>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</si>
  <si>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</si>
  <si>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</si>
  <si>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</si>
  <si>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</si>
  <si>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</si>
  <si>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</si>
  <si>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</si>
  <si>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</si>
  <si>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</si>
  <si>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</si>
  <si>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</si>
  <si>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</si>
  <si>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</si>
  <si>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</si>
  <si>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</si>
  <si>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</si>
  <si>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</si>
  <si>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</si>
  <si>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</si>
  <si>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</si>
  <si>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</si>
  <si>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</si>
  <si>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</si>
  <si>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</si>
  <si>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</si>
  <si>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</si>
  <si>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</si>
  <si>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</si>
  <si>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</si>
  <si>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</si>
  <si>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</si>
  <si>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</si>
  <si>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</si>
  <si>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</si>
  <si>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</si>
  <si>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</si>
  <si>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</si>
  <si>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</si>
  <si>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</si>
  <si>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</si>
  <si>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</si>
  <si>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</si>
  <si>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</si>
  <si>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</si>
  <si>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</si>
  <si>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</si>
  <si>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</si>
  <si>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</si>
  <si>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</si>
  <si>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</si>
  <si>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</si>
  <si>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</si>
  <si>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</si>
  <si>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</si>
  <si>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</si>
  <si>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</si>
  <si>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</si>
  <si>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</si>
  <si>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</si>
  <si>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</si>
  <si>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</si>
  <si>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</si>
  <si>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</si>
  <si>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</si>
  <si>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</si>
  <si>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</si>
  <si>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</si>
  <si>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</si>
  <si>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</si>
  <si>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</si>
  <si>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</si>
  <si>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</si>
  <si>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</si>
  <si>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</si>
  <si>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</si>
  <si>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</si>
  <si>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</si>
  <si>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</si>
  <si>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</si>
  <si>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</si>
  <si>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</si>
  <si>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</si>
  <si>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</si>
  <si>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</si>
  <si>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</si>
  <si>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</si>
  <si>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</si>
  <si>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</si>
  <si>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</si>
  <si>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</si>
  <si>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</si>
  <si>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富山県　高岡市</t>
  </si>
  <si>
    <t>高岡市営御旅屋駐車場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</si>
  <si>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</si>
  <si>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</si>
  <si>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</si>
  <si>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</si>
  <si>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</si>
  <si>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</si>
  <si>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</si>
  <si>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</si>
  <si>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商業施設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</si>
  <si>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</si>
  <si>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</si>
  <si>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</si>
  <si>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</si>
  <si>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</si>
  <si>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</si>
  <si>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</si>
  <si>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⑦について
記載の通り。
⑧について
今後、老朽化に伴う設備投資費の増加が予想されるため、計画的に修繕を行う必要がある。
⑩について
100％を超えているため、収入増へ向けた取り組みが必要である。</t>
    <rPh sb="6" eb="8">
      <t>キサイ</t>
    </rPh>
    <rPh sb="9" eb="10">
      <t>トオ</t>
    </rPh>
    <rPh sb="19" eb="21">
      <t>コンゴ</t>
    </rPh>
    <rPh sb="22" eb="25">
      <t>ロウキュウカ</t>
    </rPh>
    <rPh sb="26" eb="27">
      <t>トモナ</t>
    </rPh>
    <rPh sb="28" eb="30">
      <t>セツビ</t>
    </rPh>
    <rPh sb="30" eb="32">
      <t>トウシ</t>
    </rPh>
    <rPh sb="32" eb="33">
      <t>ヒ</t>
    </rPh>
    <rPh sb="34" eb="36">
      <t>ゾウカ</t>
    </rPh>
    <rPh sb="37" eb="39">
      <t>ヨソウ</t>
    </rPh>
    <rPh sb="45" eb="48">
      <t>ケイカクテキ</t>
    </rPh>
    <rPh sb="49" eb="51">
      <t>シュウゼン</t>
    </rPh>
    <rPh sb="52" eb="53">
      <t>オコナ</t>
    </rPh>
    <rPh sb="54" eb="56">
      <t>ヒツヨウ</t>
    </rPh>
    <rPh sb="72" eb="73">
      <t>コ</t>
    </rPh>
    <rPh sb="80" eb="83">
      <t>シュウニュウゾウ</t>
    </rPh>
    <rPh sb="84" eb="85">
      <t>ム</t>
    </rPh>
    <rPh sb="87" eb="88">
      <t>ト</t>
    </rPh>
    <rPh sb="89" eb="90">
      <t>ク</t>
    </rPh>
    <rPh sb="92" eb="94">
      <t>ヒツヨウ</t>
    </rPh>
    <phoneticPr fontId="5"/>
  </si>
  <si>
    <t>⑪について
類似施設平均値を上回っているものの、昨年度よりも数値は低下しており、年々減少していることがわかる。</t>
    <rPh sb="6" eb="8">
      <t>ルイジ</t>
    </rPh>
    <rPh sb="8" eb="10">
      <t>シセツ</t>
    </rPh>
    <rPh sb="10" eb="13">
      <t>ヘイキンチ</t>
    </rPh>
    <rPh sb="14" eb="16">
      <t>ウワマワ</t>
    </rPh>
    <rPh sb="24" eb="27">
      <t>サクネンド</t>
    </rPh>
    <rPh sb="30" eb="32">
      <t>スウチ</t>
    </rPh>
    <rPh sb="33" eb="35">
      <t>テイカ</t>
    </rPh>
    <rPh sb="40" eb="42">
      <t>ネンネン</t>
    </rPh>
    <rPh sb="42" eb="44">
      <t>ゲンショウ</t>
    </rPh>
    <phoneticPr fontId="5"/>
  </si>
  <si>
    <t>商業施設の撤退や料金改定により、減収となった本駐車場ではあるが、①の数値は100％を超えており単年度の収支は黒字を保っている。積極的に利用を促進し健全な運営の維持に努めていく。
経営戦略についてはR2年度末に策定予定。</t>
    <rPh sb="0" eb="2">
      <t>ショウギョウ</t>
    </rPh>
    <rPh sb="2" eb="4">
      <t>シセツ</t>
    </rPh>
    <rPh sb="5" eb="7">
      <t>テッタイ</t>
    </rPh>
    <rPh sb="8" eb="10">
      <t>リョウキン</t>
    </rPh>
    <rPh sb="10" eb="12">
      <t>カイテイ</t>
    </rPh>
    <rPh sb="16" eb="18">
      <t>ゲンシュウ</t>
    </rPh>
    <rPh sb="22" eb="23">
      <t>ホン</t>
    </rPh>
    <rPh sb="23" eb="26">
      <t>チュウシャジョウ</t>
    </rPh>
    <rPh sb="34" eb="36">
      <t>スウチ</t>
    </rPh>
    <rPh sb="42" eb="43">
      <t>コ</t>
    </rPh>
    <rPh sb="47" eb="50">
      <t>タンネンド</t>
    </rPh>
    <rPh sb="51" eb="53">
      <t>シュウシ</t>
    </rPh>
    <rPh sb="54" eb="56">
      <t>クロジ</t>
    </rPh>
    <rPh sb="57" eb="58">
      <t>タモ</t>
    </rPh>
    <rPh sb="63" eb="66">
      <t>セッキョクテキ</t>
    </rPh>
    <rPh sb="67" eb="69">
      <t>リヨウ</t>
    </rPh>
    <rPh sb="70" eb="72">
      <t>ソクシン</t>
    </rPh>
    <rPh sb="73" eb="75">
      <t>ケンゼン</t>
    </rPh>
    <rPh sb="76" eb="78">
      <t>ウンエイ</t>
    </rPh>
    <rPh sb="79" eb="81">
      <t>イジ</t>
    </rPh>
    <rPh sb="82" eb="83">
      <t>ツト</t>
    </rPh>
    <rPh sb="89" eb="91">
      <t>ケイエイ</t>
    </rPh>
    <rPh sb="91" eb="93">
      <t>センリャク</t>
    </rPh>
    <rPh sb="100" eb="103">
      <t>ネンドマツ</t>
    </rPh>
    <rPh sb="104" eb="106">
      <t>サクテイ</t>
    </rPh>
    <rPh sb="106" eb="108">
      <t>ヨテイ</t>
    </rPh>
    <phoneticPr fontId="5"/>
  </si>
  <si>
    <t>①について
長期償還のあったH29までよりは高い数値となっているが昨年度よりも3割弱減少した。料金改定による収入減が原因と考えられる。
②③について
H29にて長期償還が終了し他会計からの補助が不要となったため０となっている。
④について
類似施設平均値よりは高いが、昨年度比では低くなった。収入減が影響と考えられる。
⑤について
昨年度よりも低くなり、類似施設平均値よりも下回っている。経営改善に向けた取り組みが必要である。</t>
    <rPh sb="6" eb="8">
      <t>チョウキ</t>
    </rPh>
    <rPh sb="8" eb="10">
      <t>ショウカン</t>
    </rPh>
    <rPh sb="22" eb="23">
      <t>タカ</t>
    </rPh>
    <rPh sb="24" eb="26">
      <t>スウチ</t>
    </rPh>
    <rPh sb="33" eb="36">
      <t>サクネンド</t>
    </rPh>
    <rPh sb="40" eb="41">
      <t>ワリ</t>
    </rPh>
    <rPh sb="41" eb="42">
      <t>ジャク</t>
    </rPh>
    <rPh sb="42" eb="44">
      <t>ゲンショウ</t>
    </rPh>
    <rPh sb="47" eb="49">
      <t>リョウキン</t>
    </rPh>
    <rPh sb="49" eb="51">
      <t>カイテイ</t>
    </rPh>
    <rPh sb="54" eb="57">
      <t>シュウニュウゲン</t>
    </rPh>
    <rPh sb="58" eb="60">
      <t>ゲンイン</t>
    </rPh>
    <rPh sb="61" eb="62">
      <t>カンガ</t>
    </rPh>
    <rPh sb="80" eb="82">
      <t>チョウキ</t>
    </rPh>
    <rPh sb="82" eb="84">
      <t>ショウカン</t>
    </rPh>
    <rPh sb="85" eb="87">
      <t>シュウリョウ</t>
    </rPh>
    <rPh sb="88" eb="89">
      <t>タ</t>
    </rPh>
    <rPh sb="89" eb="91">
      <t>カイケイ</t>
    </rPh>
    <rPh sb="94" eb="96">
      <t>ホジョ</t>
    </rPh>
    <rPh sb="97" eb="99">
      <t>フヨウ</t>
    </rPh>
    <rPh sb="120" eb="122">
      <t>ルイジ</t>
    </rPh>
    <rPh sb="122" eb="124">
      <t>シセツ</t>
    </rPh>
    <rPh sb="124" eb="127">
      <t>ヘイキンチ</t>
    </rPh>
    <rPh sb="130" eb="131">
      <t>タカ</t>
    </rPh>
    <rPh sb="134" eb="137">
      <t>サクネンド</t>
    </rPh>
    <rPh sb="137" eb="138">
      <t>ヒ</t>
    </rPh>
    <rPh sb="140" eb="141">
      <t>ヒク</t>
    </rPh>
    <rPh sb="146" eb="149">
      <t>シュウニュウゲン</t>
    </rPh>
    <rPh sb="150" eb="152">
      <t>エイキョウ</t>
    </rPh>
    <rPh sb="153" eb="154">
      <t>カンガ</t>
    </rPh>
    <rPh sb="166" eb="169">
      <t>サクネンド</t>
    </rPh>
    <rPh sb="172" eb="173">
      <t>ヒク</t>
    </rPh>
    <rPh sb="177" eb="179">
      <t>ルイジ</t>
    </rPh>
    <rPh sb="179" eb="181">
      <t>シセツ</t>
    </rPh>
    <rPh sb="181" eb="184">
      <t>ヘイキンチ</t>
    </rPh>
    <rPh sb="187" eb="189">
      <t>シタマワ</t>
    </rPh>
    <rPh sb="194" eb="196">
      <t>ケイエイ</t>
    </rPh>
    <rPh sb="196" eb="198">
      <t>カイゼン</t>
    </rPh>
    <rPh sb="199" eb="200">
      <t>ム</t>
    </rPh>
    <rPh sb="202" eb="203">
      <t>ト</t>
    </rPh>
    <rPh sb="204" eb="205">
      <t>ク</t>
    </rPh>
    <rPh sb="207" eb="209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</si>
</sst>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69.099999999999994</c:v>
                </c:pt>
                <c:pt idx="1">
                  <c:v>63.7</c:v>
                </c:pt>
                <c:pt idx="2">
                  <c:v>55.9</c:v>
                </c:pt>
                <c:pt idx="3">
                  <c:v>188.4</c:v>
                </c:pt>
                <c:pt idx="4">
                  <c:v>130.1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1-4392-9350-18685EA50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218.5</c:v>
                </c:pt>
                <c:pt idx="1">
                  <c:v>151.19999999999999</c:v>
                </c:pt>
                <c:pt idx="2">
                  <c:v>212.4</c:v>
                </c:pt>
                <c:pt idx="3">
                  <c:v>243</c:v>
                </c:pt>
                <c:pt idx="4">
                  <c:v>218.2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81-4392-9350-18685EA50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285.39999999999998</c:v>
                </c:pt>
                <c:pt idx="1">
                  <c:v>202.6</c:v>
                </c:pt>
                <c:pt idx="2">
                  <c:v>88.4</c:v>
                </c:pt>
                <c:pt idx="3">
                  <c:v>85.5</c:v>
                </c:pt>
                <c:pt idx="4">
                  <c:v>118.1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D-4230-8D14-EA3F4BF76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280</c:v>
                </c:pt>
                <c:pt idx="1">
                  <c:v>239.6</c:v>
                </c:pt>
                <c:pt idx="2">
                  <c:v>224.1</c:v>
                </c:pt>
                <c:pt idx="3">
                  <c:v>152.5</c:v>
                </c:pt>
                <c:pt idx="4">
                  <c:v>1239.2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0D-4230-8D14-EA3F4BF76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CC2-4BED-B625-5E34C120E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2-4BED-B625-5E34C120E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D3B-4F5B-B1AD-6F926DAFC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B-4F5B-B1AD-6F926DAFC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2.1</c:v>
                </c:pt>
                <c:pt idx="2">
                  <c:v>0.9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0-4804-9C65-CAF8F667F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4.7</c:v>
                </c:pt>
                <c:pt idx="1">
                  <c:v>4</c:v>
                </c:pt>
                <c:pt idx="2">
                  <c:v>2.4</c:v>
                </c:pt>
                <c:pt idx="3">
                  <c:v>2.2999999999999998</c:v>
                </c:pt>
                <c:pt idx="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0-4804-9C65-CAF8F667F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20</c:v>
                </c:pt>
                <c:pt idx="1">
                  <c:v>12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F-40F0-B41B-58D87E2FA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46</c:v>
                </c:pt>
                <c:pt idx="1">
                  <c:v>39</c:v>
                </c:pt>
                <c:pt idx="2">
                  <c:v>25</c:v>
                </c:pt>
                <c:pt idx="3">
                  <c:v>23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0F-40F0-B41B-58D87E2FA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195.2</c:v>
                </c:pt>
                <c:pt idx="1">
                  <c:v>204.8</c:v>
                </c:pt>
                <c:pt idx="2">
                  <c:v>198.3</c:v>
                </c:pt>
                <c:pt idx="3">
                  <c:v>181.7</c:v>
                </c:pt>
                <c:pt idx="4">
                  <c:v>145.6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34-4358-AD6A-EB30B5491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138.9</c:v>
                </c:pt>
                <c:pt idx="1">
                  <c:v>139.69999999999999</c:v>
                </c:pt>
                <c:pt idx="2">
                  <c:v>139.30000000000001</c:v>
                </c:pt>
                <c:pt idx="3">
                  <c:v>135.30000000000001</c:v>
                </c:pt>
                <c:pt idx="4">
                  <c:v>127.7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34-4358-AD6A-EB30B5491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53.7</c:v>
                </c:pt>
                <c:pt idx="1">
                  <c:v>52.1</c:v>
                </c:pt>
                <c:pt idx="2">
                  <c:v>53.2</c:v>
                </c:pt>
                <c:pt idx="3">
                  <c:v>53.5</c:v>
                </c:pt>
                <c:pt idx="4">
                  <c:v>35.1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7-42DC-BCA5-601B502FA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29.6</c:v>
                </c:pt>
                <c:pt idx="2">
                  <c:v>29.2</c:v>
                </c:pt>
                <c:pt idx="3">
                  <c:v>30.4</c:v>
                </c:pt>
                <c:pt idx="4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17-42DC-BCA5-601B502FA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582160</c:v>
                </c:pt>
                <c:pt idx="1">
                  <c:v>515640</c:v>
                </c:pt>
                <c:pt idx="2">
                  <c:v>48488</c:v>
                </c:pt>
                <c:pt idx="3">
                  <c:v>50659</c:v>
                </c:pt>
                <c:pt idx="4">
                  <c:v>23433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7-4BF2-BCEA-6192B8050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37496</c:v>
                </c:pt>
                <c:pt idx="1">
                  <c:v>31888</c:v>
                </c:pt>
                <c:pt idx="2">
                  <c:v>13314</c:v>
                </c:pt>
                <c:pt idx="3">
                  <c:v>28825</c:v>
                </c:pt>
                <c:pt idx="4">
                  <c:v>26838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27-4BF2-BCEA-6192B8050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W30" zoomScale="70" zoomScaleNormal="7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富山県高岡市　高岡市営御旅屋駐車場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Ａ１Ｂ１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有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8740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118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355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131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69.099999999999994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63.7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55.9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188.4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130.1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3.2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2.1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0.9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195.2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204.8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198.3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181.7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145.6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218.5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151.19999999999999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212.4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243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218.2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4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2.4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1.5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138.9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139.69999999999999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139.30000000000001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135.30000000000001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127.7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128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20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12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6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53.7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52.1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53.2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53.5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35.1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582160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515640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48488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50659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23433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46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39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25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11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29.6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29.2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30.4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5.8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37496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31888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13314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28825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26838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45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647550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285.39999999999998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202.6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88.4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85.5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118.1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280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239.6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224.1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152.5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1239.2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tMIT3bYZCKawO/Pry+3QmddMmEaN4qYISSFMbfNqGmAmWLh/ZQpNOSHzTt3hS2iz7NI9cD29OuueNFHxCj9UCw==" saltValue="ZYkRg0lK4l7ETfP+ADlM6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62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63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64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65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66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67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68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69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70</v>
      </c>
      <c r="CN4" s="149" t="s">
        <v>71</v>
      </c>
      <c r="CO4" s="140" t="s">
        <v>72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73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74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75</v>
      </c>
      <c r="B5" s="58"/>
      <c r="C5" s="58"/>
      <c r="D5" s="58"/>
      <c r="E5" s="58"/>
      <c r="F5" s="58"/>
      <c r="G5" s="58"/>
      <c r="H5" s="59" t="s">
        <v>76</v>
      </c>
      <c r="I5" s="59" t="s">
        <v>77</v>
      </c>
      <c r="J5" s="59" t="s">
        <v>78</v>
      </c>
      <c r="K5" s="59" t="s">
        <v>79</v>
      </c>
      <c r="L5" s="59" t="s">
        <v>80</v>
      </c>
      <c r="M5" s="59" t="s">
        <v>4</v>
      </c>
      <c r="N5" s="59" t="s">
        <v>5</v>
      </c>
      <c r="O5" s="59" t="s">
        <v>81</v>
      </c>
      <c r="P5" s="59" t="s">
        <v>13</v>
      </c>
      <c r="Q5" s="59" t="s">
        <v>82</v>
      </c>
      <c r="R5" s="59" t="s">
        <v>83</v>
      </c>
      <c r="S5" s="59" t="s">
        <v>84</v>
      </c>
      <c r="T5" s="59" t="s">
        <v>85</v>
      </c>
      <c r="U5" s="59" t="s">
        <v>86</v>
      </c>
      <c r="V5" s="59" t="s">
        <v>87</v>
      </c>
      <c r="W5" s="59" t="s">
        <v>88</v>
      </c>
      <c r="X5" s="59" t="s">
        <v>89</v>
      </c>
      <c r="Y5" s="59" t="s">
        <v>90</v>
      </c>
      <c r="Z5" s="59" t="s">
        <v>91</v>
      </c>
      <c r="AA5" s="59" t="s">
        <v>92</v>
      </c>
      <c r="AB5" s="59" t="s">
        <v>93</v>
      </c>
      <c r="AC5" s="59" t="s">
        <v>94</v>
      </c>
      <c r="AD5" s="59" t="s">
        <v>95</v>
      </c>
      <c r="AE5" s="59" t="s">
        <v>96</v>
      </c>
      <c r="AF5" s="59" t="s">
        <v>97</v>
      </c>
      <c r="AG5" s="59" t="s">
        <v>98</v>
      </c>
      <c r="AH5" s="59" t="s">
        <v>99</v>
      </c>
      <c r="AI5" s="59" t="s">
        <v>100</v>
      </c>
      <c r="AJ5" s="59" t="s">
        <v>101</v>
      </c>
      <c r="AK5" s="59" t="s">
        <v>91</v>
      </c>
      <c r="AL5" s="59" t="s">
        <v>92</v>
      </c>
      <c r="AM5" s="59" t="s">
        <v>102</v>
      </c>
      <c r="AN5" s="59" t="s">
        <v>94</v>
      </c>
      <c r="AO5" s="59" t="s">
        <v>95</v>
      </c>
      <c r="AP5" s="59" t="s">
        <v>96</v>
      </c>
      <c r="AQ5" s="59" t="s">
        <v>97</v>
      </c>
      <c r="AR5" s="59" t="s">
        <v>98</v>
      </c>
      <c r="AS5" s="59" t="s">
        <v>99</v>
      </c>
      <c r="AT5" s="59" t="s">
        <v>100</v>
      </c>
      <c r="AU5" s="59" t="s">
        <v>101</v>
      </c>
      <c r="AV5" s="59" t="s">
        <v>103</v>
      </c>
      <c r="AW5" s="59" t="s">
        <v>104</v>
      </c>
      <c r="AX5" s="59" t="s">
        <v>102</v>
      </c>
      <c r="AY5" s="59" t="s">
        <v>94</v>
      </c>
      <c r="AZ5" s="59" t="s">
        <v>95</v>
      </c>
      <c r="BA5" s="59" t="s">
        <v>96</v>
      </c>
      <c r="BB5" s="59" t="s">
        <v>97</v>
      </c>
      <c r="BC5" s="59" t="s">
        <v>98</v>
      </c>
      <c r="BD5" s="59" t="s">
        <v>99</v>
      </c>
      <c r="BE5" s="59" t="s">
        <v>100</v>
      </c>
      <c r="BF5" s="59" t="s">
        <v>90</v>
      </c>
      <c r="BG5" s="59" t="s">
        <v>91</v>
      </c>
      <c r="BH5" s="59" t="s">
        <v>104</v>
      </c>
      <c r="BI5" s="59" t="s">
        <v>93</v>
      </c>
      <c r="BJ5" s="59" t="s">
        <v>105</v>
      </c>
      <c r="BK5" s="59" t="s">
        <v>95</v>
      </c>
      <c r="BL5" s="59" t="s">
        <v>96</v>
      </c>
      <c r="BM5" s="59" t="s">
        <v>97</v>
      </c>
      <c r="BN5" s="59" t="s">
        <v>98</v>
      </c>
      <c r="BO5" s="59" t="s">
        <v>99</v>
      </c>
      <c r="BP5" s="59" t="s">
        <v>100</v>
      </c>
      <c r="BQ5" s="59" t="s">
        <v>90</v>
      </c>
      <c r="BR5" s="59" t="s">
        <v>91</v>
      </c>
      <c r="BS5" s="59" t="s">
        <v>92</v>
      </c>
      <c r="BT5" s="59" t="s">
        <v>102</v>
      </c>
      <c r="BU5" s="59" t="s">
        <v>105</v>
      </c>
      <c r="BV5" s="59" t="s">
        <v>95</v>
      </c>
      <c r="BW5" s="59" t="s">
        <v>96</v>
      </c>
      <c r="BX5" s="59" t="s">
        <v>97</v>
      </c>
      <c r="BY5" s="59" t="s">
        <v>98</v>
      </c>
      <c r="BZ5" s="59" t="s">
        <v>99</v>
      </c>
      <c r="CA5" s="59" t="s">
        <v>100</v>
      </c>
      <c r="CB5" s="59" t="s">
        <v>101</v>
      </c>
      <c r="CC5" s="59" t="s">
        <v>91</v>
      </c>
      <c r="CD5" s="59" t="s">
        <v>92</v>
      </c>
      <c r="CE5" s="59" t="s">
        <v>93</v>
      </c>
      <c r="CF5" s="59" t="s">
        <v>105</v>
      </c>
      <c r="CG5" s="59" t="s">
        <v>95</v>
      </c>
      <c r="CH5" s="59" t="s">
        <v>96</v>
      </c>
      <c r="CI5" s="59" t="s">
        <v>97</v>
      </c>
      <c r="CJ5" s="59" t="s">
        <v>98</v>
      </c>
      <c r="CK5" s="59" t="s">
        <v>99</v>
      </c>
      <c r="CL5" s="59" t="s">
        <v>100</v>
      </c>
      <c r="CM5" s="150"/>
      <c r="CN5" s="150"/>
      <c r="CO5" s="59" t="s">
        <v>90</v>
      </c>
      <c r="CP5" s="59" t="s">
        <v>91</v>
      </c>
      <c r="CQ5" s="59" t="s">
        <v>92</v>
      </c>
      <c r="CR5" s="59" t="s">
        <v>102</v>
      </c>
      <c r="CS5" s="59" t="s">
        <v>94</v>
      </c>
      <c r="CT5" s="59" t="s">
        <v>95</v>
      </c>
      <c r="CU5" s="59" t="s">
        <v>96</v>
      </c>
      <c r="CV5" s="59" t="s">
        <v>97</v>
      </c>
      <c r="CW5" s="59" t="s">
        <v>98</v>
      </c>
      <c r="CX5" s="59" t="s">
        <v>99</v>
      </c>
      <c r="CY5" s="59" t="s">
        <v>100</v>
      </c>
      <c r="CZ5" s="59" t="s">
        <v>101</v>
      </c>
      <c r="DA5" s="59" t="s">
        <v>103</v>
      </c>
      <c r="DB5" s="59" t="s">
        <v>92</v>
      </c>
      <c r="DC5" s="59" t="s">
        <v>102</v>
      </c>
      <c r="DD5" s="59" t="s">
        <v>105</v>
      </c>
      <c r="DE5" s="59" t="s">
        <v>95</v>
      </c>
      <c r="DF5" s="59" t="s">
        <v>96</v>
      </c>
      <c r="DG5" s="59" t="s">
        <v>97</v>
      </c>
      <c r="DH5" s="59" t="s">
        <v>98</v>
      </c>
      <c r="DI5" s="59" t="s">
        <v>99</v>
      </c>
      <c r="DJ5" s="59" t="s">
        <v>35</v>
      </c>
      <c r="DK5" s="59" t="s">
        <v>101</v>
      </c>
      <c r="DL5" s="59" t="s">
        <v>103</v>
      </c>
      <c r="DM5" s="59" t="s">
        <v>104</v>
      </c>
      <c r="DN5" s="59" t="s">
        <v>102</v>
      </c>
      <c r="DO5" s="59" t="s">
        <v>105</v>
      </c>
      <c r="DP5" s="59" t="s">
        <v>95</v>
      </c>
      <c r="DQ5" s="59" t="s">
        <v>96</v>
      </c>
      <c r="DR5" s="59" t="s">
        <v>97</v>
      </c>
      <c r="DS5" s="59" t="s">
        <v>98</v>
      </c>
      <c r="DT5" s="59" t="s">
        <v>99</v>
      </c>
      <c r="DU5" s="59" t="s">
        <v>100</v>
      </c>
    </row>
    <row r="6" spans="1:125" s="66" customFormat="1" x14ac:dyDescent="0.15">
      <c r="A6" s="49" t="s">
        <v>106</v>
      </c>
      <c r="B6" s="60">
        <f>B8</f>
        <v>2019</v>
      </c>
      <c r="C6" s="60">
        <f t="shared" ref="C6:X6" si="1">C8</f>
        <v>162027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富山県高岡市</v>
      </c>
      <c r="I6" s="60" t="str">
        <f t="shared" si="1"/>
        <v>高岡市営御旅屋駐車場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立体式</v>
      </c>
      <c r="R6" s="63">
        <f t="shared" si="1"/>
        <v>22</v>
      </c>
      <c r="S6" s="62" t="str">
        <f t="shared" si="1"/>
        <v>商業施設</v>
      </c>
      <c r="T6" s="62" t="str">
        <f t="shared" si="1"/>
        <v>有</v>
      </c>
      <c r="U6" s="63">
        <f t="shared" si="1"/>
        <v>8740</v>
      </c>
      <c r="V6" s="63">
        <f t="shared" si="1"/>
        <v>355</v>
      </c>
      <c r="W6" s="63">
        <f t="shared" si="1"/>
        <v>0</v>
      </c>
      <c r="X6" s="62" t="str">
        <f t="shared" si="1"/>
        <v>代行制</v>
      </c>
      <c r="Y6" s="64">
        <f>IF(Y8="-",NA(),Y8)</f>
        <v>69.099999999999994</v>
      </c>
      <c r="Z6" s="64">
        <f t="shared" ref="Z6:AH6" si="2">IF(Z8="-",NA(),Z8)</f>
        <v>63.7</v>
      </c>
      <c r="AA6" s="64">
        <f t="shared" si="2"/>
        <v>55.9</v>
      </c>
      <c r="AB6" s="64">
        <f t="shared" si="2"/>
        <v>188.4</v>
      </c>
      <c r="AC6" s="64">
        <f t="shared" si="2"/>
        <v>130.1</v>
      </c>
      <c r="AD6" s="64">
        <f t="shared" si="2"/>
        <v>218.5</v>
      </c>
      <c r="AE6" s="64">
        <f t="shared" si="2"/>
        <v>151.19999999999999</v>
      </c>
      <c r="AF6" s="64">
        <f t="shared" si="2"/>
        <v>212.4</v>
      </c>
      <c r="AG6" s="64">
        <f t="shared" si="2"/>
        <v>243</v>
      </c>
      <c r="AH6" s="64">
        <f t="shared" si="2"/>
        <v>218.2</v>
      </c>
      <c r="AI6" s="61" t="str">
        <f>IF(AI8="-","",IF(AI8="-","【-】","【"&amp;SUBSTITUTE(TEXT(AI8,"#,##0.0"),"-","△")&amp;"】"))</f>
        <v>【619.1】</v>
      </c>
      <c r="AJ6" s="64">
        <f>IF(AJ8="-",NA(),AJ8)</f>
        <v>3.2</v>
      </c>
      <c r="AK6" s="64">
        <f t="shared" ref="AK6:AS6" si="3">IF(AK8="-",NA(),AK8)</f>
        <v>2.1</v>
      </c>
      <c r="AL6" s="64">
        <f t="shared" si="3"/>
        <v>0.9</v>
      </c>
      <c r="AM6" s="64">
        <f t="shared" si="3"/>
        <v>0</v>
      </c>
      <c r="AN6" s="64">
        <f t="shared" si="3"/>
        <v>0</v>
      </c>
      <c r="AO6" s="64">
        <f t="shared" si="3"/>
        <v>4.7</v>
      </c>
      <c r="AP6" s="64">
        <f t="shared" si="3"/>
        <v>4</v>
      </c>
      <c r="AQ6" s="64">
        <f t="shared" si="3"/>
        <v>2.4</v>
      </c>
      <c r="AR6" s="64">
        <f t="shared" si="3"/>
        <v>2.2999999999999998</v>
      </c>
      <c r="AS6" s="64">
        <f t="shared" si="3"/>
        <v>1.5</v>
      </c>
      <c r="AT6" s="61" t="str">
        <f>IF(AT8="-","",IF(AT8="-","【-】","【"&amp;SUBSTITUTE(TEXT(AT8,"#,##0.0"),"-","△")&amp;"】"))</f>
        <v>【2.3】</v>
      </c>
      <c r="AU6" s="65">
        <f>IF(AU8="-",NA(),AU8)</f>
        <v>20</v>
      </c>
      <c r="AV6" s="65">
        <f t="shared" ref="AV6:BD6" si="4">IF(AV8="-",NA(),AV8)</f>
        <v>12</v>
      </c>
      <c r="AW6" s="65">
        <f t="shared" si="4"/>
        <v>6</v>
      </c>
      <c r="AX6" s="65">
        <f t="shared" si="4"/>
        <v>0</v>
      </c>
      <c r="AY6" s="65">
        <f t="shared" si="4"/>
        <v>0</v>
      </c>
      <c r="AZ6" s="65">
        <f t="shared" si="4"/>
        <v>46</v>
      </c>
      <c r="BA6" s="65">
        <f t="shared" si="4"/>
        <v>39</v>
      </c>
      <c r="BB6" s="65">
        <f t="shared" si="4"/>
        <v>25</v>
      </c>
      <c r="BC6" s="65">
        <f t="shared" si="4"/>
        <v>23</v>
      </c>
      <c r="BD6" s="65">
        <f t="shared" si="4"/>
        <v>11</v>
      </c>
      <c r="BE6" s="63" t="str">
        <f>IF(BE8="-","",IF(BE8="-","【-】","【"&amp;SUBSTITUTE(TEXT(BE8,"#,##0"),"-","△")&amp;"】"))</f>
        <v>【17】</v>
      </c>
      <c r="BF6" s="64">
        <f>IF(BF8="-",NA(),BF8)</f>
        <v>53.7</v>
      </c>
      <c r="BG6" s="64">
        <f t="shared" ref="BG6:BO6" si="5">IF(BG8="-",NA(),BG8)</f>
        <v>52.1</v>
      </c>
      <c r="BH6" s="64">
        <f t="shared" si="5"/>
        <v>53.2</v>
      </c>
      <c r="BI6" s="64">
        <f t="shared" si="5"/>
        <v>53.5</v>
      </c>
      <c r="BJ6" s="64">
        <f t="shared" si="5"/>
        <v>35.1</v>
      </c>
      <c r="BK6" s="64">
        <f t="shared" si="5"/>
        <v>33.200000000000003</v>
      </c>
      <c r="BL6" s="64">
        <f t="shared" si="5"/>
        <v>29.6</v>
      </c>
      <c r="BM6" s="64">
        <f t="shared" si="5"/>
        <v>29.2</v>
      </c>
      <c r="BN6" s="64">
        <f t="shared" si="5"/>
        <v>30.4</v>
      </c>
      <c r="BO6" s="64">
        <f t="shared" si="5"/>
        <v>5.8</v>
      </c>
      <c r="BP6" s="61" t="str">
        <f>IF(BP8="-","",IF(BP8="-","【-】","【"&amp;SUBSTITUTE(TEXT(BP8,"#,##0.0"),"-","△")&amp;"】"))</f>
        <v>【20.8】</v>
      </c>
      <c r="BQ6" s="65">
        <f>IF(BQ8="-",NA(),BQ8)</f>
        <v>582160</v>
      </c>
      <c r="BR6" s="65">
        <f t="shared" ref="BR6:BZ6" si="6">IF(BR8="-",NA(),BR8)</f>
        <v>515640</v>
      </c>
      <c r="BS6" s="65">
        <f t="shared" si="6"/>
        <v>48488</v>
      </c>
      <c r="BT6" s="65">
        <f t="shared" si="6"/>
        <v>50659</v>
      </c>
      <c r="BU6" s="65">
        <f t="shared" si="6"/>
        <v>23433</v>
      </c>
      <c r="BV6" s="65">
        <f t="shared" si="6"/>
        <v>37496</v>
      </c>
      <c r="BW6" s="65">
        <f t="shared" si="6"/>
        <v>31888</v>
      </c>
      <c r="BX6" s="65">
        <f t="shared" si="6"/>
        <v>13314</v>
      </c>
      <c r="BY6" s="65">
        <f t="shared" si="6"/>
        <v>28825</v>
      </c>
      <c r="BZ6" s="65">
        <f t="shared" si="6"/>
        <v>26838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45</v>
      </c>
      <c r="CN6" s="63">
        <f t="shared" si="7"/>
        <v>647550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285.39999999999998</v>
      </c>
      <c r="DA6" s="64">
        <f t="shared" ref="DA6:DI6" si="8">IF(DA8="-",NA(),DA8)</f>
        <v>202.6</v>
      </c>
      <c r="DB6" s="64">
        <f t="shared" si="8"/>
        <v>88.4</v>
      </c>
      <c r="DC6" s="64">
        <f t="shared" si="8"/>
        <v>85.5</v>
      </c>
      <c r="DD6" s="64">
        <f t="shared" si="8"/>
        <v>118.1</v>
      </c>
      <c r="DE6" s="64">
        <f t="shared" si="8"/>
        <v>280</v>
      </c>
      <c r="DF6" s="64">
        <f t="shared" si="8"/>
        <v>239.6</v>
      </c>
      <c r="DG6" s="64">
        <f t="shared" si="8"/>
        <v>224.1</v>
      </c>
      <c r="DH6" s="64">
        <f t="shared" si="8"/>
        <v>152.5</v>
      </c>
      <c r="DI6" s="64">
        <f t="shared" si="8"/>
        <v>1239.2</v>
      </c>
      <c r="DJ6" s="61" t="str">
        <f>IF(DJ8="-","",IF(DJ8="-","【-】","【"&amp;SUBSTITUTE(TEXT(DJ8,"#,##0.0"),"-","△")&amp;"】"))</f>
        <v>【425.4】</v>
      </c>
      <c r="DK6" s="64">
        <f>IF(DK8="-",NA(),DK8)</f>
        <v>195.2</v>
      </c>
      <c r="DL6" s="64">
        <f t="shared" ref="DL6:DT6" si="9">IF(DL8="-",NA(),DL8)</f>
        <v>204.8</v>
      </c>
      <c r="DM6" s="64">
        <f t="shared" si="9"/>
        <v>198.3</v>
      </c>
      <c r="DN6" s="64">
        <f t="shared" si="9"/>
        <v>181.7</v>
      </c>
      <c r="DO6" s="64">
        <f t="shared" si="9"/>
        <v>145.6</v>
      </c>
      <c r="DP6" s="64">
        <f t="shared" si="9"/>
        <v>138.9</v>
      </c>
      <c r="DQ6" s="64">
        <f t="shared" si="9"/>
        <v>139.69999999999999</v>
      </c>
      <c r="DR6" s="64">
        <f t="shared" si="9"/>
        <v>139.30000000000001</v>
      </c>
      <c r="DS6" s="64">
        <f t="shared" si="9"/>
        <v>135.30000000000001</v>
      </c>
      <c r="DT6" s="64">
        <f t="shared" si="9"/>
        <v>127.7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108</v>
      </c>
      <c r="B7" s="60">
        <f t="shared" ref="B7:X7" si="10">B8</f>
        <v>2019</v>
      </c>
      <c r="C7" s="60">
        <f t="shared" si="10"/>
        <v>162027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富山県　高岡市</v>
      </c>
      <c r="I7" s="60" t="str">
        <f t="shared" si="10"/>
        <v>高岡市営御旅屋駐車場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立体式</v>
      </c>
      <c r="R7" s="63">
        <f t="shared" si="10"/>
        <v>22</v>
      </c>
      <c r="S7" s="62" t="str">
        <f t="shared" si="10"/>
        <v>商業施設</v>
      </c>
      <c r="T7" s="62" t="str">
        <f t="shared" si="10"/>
        <v>有</v>
      </c>
      <c r="U7" s="63">
        <f t="shared" si="10"/>
        <v>8740</v>
      </c>
      <c r="V7" s="63">
        <f t="shared" si="10"/>
        <v>355</v>
      </c>
      <c r="W7" s="63">
        <f t="shared" si="10"/>
        <v>0</v>
      </c>
      <c r="X7" s="62" t="str">
        <f t="shared" si="10"/>
        <v>代行制</v>
      </c>
      <c r="Y7" s="64">
        <f>Y8</f>
        <v>69.099999999999994</v>
      </c>
      <c r="Z7" s="64">
        <f t="shared" ref="Z7:AH7" si="11">Z8</f>
        <v>63.7</v>
      </c>
      <c r="AA7" s="64">
        <f t="shared" si="11"/>
        <v>55.9</v>
      </c>
      <c r="AB7" s="64">
        <f t="shared" si="11"/>
        <v>188.4</v>
      </c>
      <c r="AC7" s="64">
        <f t="shared" si="11"/>
        <v>130.1</v>
      </c>
      <c r="AD7" s="64">
        <f t="shared" si="11"/>
        <v>218.5</v>
      </c>
      <c r="AE7" s="64">
        <f t="shared" si="11"/>
        <v>151.19999999999999</v>
      </c>
      <c r="AF7" s="64">
        <f t="shared" si="11"/>
        <v>212.4</v>
      </c>
      <c r="AG7" s="64">
        <f t="shared" si="11"/>
        <v>243</v>
      </c>
      <c r="AH7" s="64">
        <f t="shared" si="11"/>
        <v>218.2</v>
      </c>
      <c r="AI7" s="61"/>
      <c r="AJ7" s="64">
        <f>AJ8</f>
        <v>3.2</v>
      </c>
      <c r="AK7" s="64">
        <f t="shared" ref="AK7:AS7" si="12">AK8</f>
        <v>2.1</v>
      </c>
      <c r="AL7" s="64">
        <f t="shared" si="12"/>
        <v>0.9</v>
      </c>
      <c r="AM7" s="64">
        <f t="shared" si="12"/>
        <v>0</v>
      </c>
      <c r="AN7" s="64">
        <f t="shared" si="12"/>
        <v>0</v>
      </c>
      <c r="AO7" s="64">
        <f t="shared" si="12"/>
        <v>4.7</v>
      </c>
      <c r="AP7" s="64">
        <f t="shared" si="12"/>
        <v>4</v>
      </c>
      <c r="AQ7" s="64">
        <f t="shared" si="12"/>
        <v>2.4</v>
      </c>
      <c r="AR7" s="64">
        <f t="shared" si="12"/>
        <v>2.2999999999999998</v>
      </c>
      <c r="AS7" s="64">
        <f t="shared" si="12"/>
        <v>1.5</v>
      </c>
      <c r="AT7" s="61"/>
      <c r="AU7" s="65">
        <f>AU8</f>
        <v>20</v>
      </c>
      <c r="AV7" s="65">
        <f t="shared" ref="AV7:BD7" si="13">AV8</f>
        <v>12</v>
      </c>
      <c r="AW7" s="65">
        <f t="shared" si="13"/>
        <v>6</v>
      </c>
      <c r="AX7" s="65">
        <f t="shared" si="13"/>
        <v>0</v>
      </c>
      <c r="AY7" s="65">
        <f t="shared" si="13"/>
        <v>0</v>
      </c>
      <c r="AZ7" s="65">
        <f t="shared" si="13"/>
        <v>46</v>
      </c>
      <c r="BA7" s="65">
        <f t="shared" si="13"/>
        <v>39</v>
      </c>
      <c r="BB7" s="65">
        <f t="shared" si="13"/>
        <v>25</v>
      </c>
      <c r="BC7" s="65">
        <f t="shared" si="13"/>
        <v>23</v>
      </c>
      <c r="BD7" s="65">
        <f t="shared" si="13"/>
        <v>11</v>
      </c>
      <c r="BE7" s="63"/>
      <c r="BF7" s="64">
        <f>BF8</f>
        <v>53.7</v>
      </c>
      <c r="BG7" s="64">
        <f t="shared" ref="BG7:BO7" si="14">BG8</f>
        <v>52.1</v>
      </c>
      <c r="BH7" s="64">
        <f t="shared" si="14"/>
        <v>53.2</v>
      </c>
      <c r="BI7" s="64">
        <f t="shared" si="14"/>
        <v>53.5</v>
      </c>
      <c r="BJ7" s="64">
        <f t="shared" si="14"/>
        <v>35.1</v>
      </c>
      <c r="BK7" s="64">
        <f t="shared" si="14"/>
        <v>33.200000000000003</v>
      </c>
      <c r="BL7" s="64">
        <f t="shared" si="14"/>
        <v>29.6</v>
      </c>
      <c r="BM7" s="64">
        <f t="shared" si="14"/>
        <v>29.2</v>
      </c>
      <c r="BN7" s="64">
        <f t="shared" si="14"/>
        <v>30.4</v>
      </c>
      <c r="BO7" s="64">
        <f t="shared" si="14"/>
        <v>5.8</v>
      </c>
      <c r="BP7" s="61"/>
      <c r="BQ7" s="65">
        <f>BQ8</f>
        <v>582160</v>
      </c>
      <c r="BR7" s="65">
        <f t="shared" ref="BR7:BZ7" si="15">BR8</f>
        <v>515640</v>
      </c>
      <c r="BS7" s="65">
        <f t="shared" si="15"/>
        <v>48488</v>
      </c>
      <c r="BT7" s="65">
        <f t="shared" si="15"/>
        <v>50659</v>
      </c>
      <c r="BU7" s="65">
        <f t="shared" si="15"/>
        <v>23433</v>
      </c>
      <c r="BV7" s="65">
        <f t="shared" si="15"/>
        <v>37496</v>
      </c>
      <c r="BW7" s="65">
        <f t="shared" si="15"/>
        <v>31888</v>
      </c>
      <c r="BX7" s="65">
        <f t="shared" si="15"/>
        <v>13314</v>
      </c>
      <c r="BY7" s="65">
        <f t="shared" si="15"/>
        <v>28825</v>
      </c>
      <c r="BZ7" s="65">
        <f t="shared" si="15"/>
        <v>26838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107</v>
      </c>
      <c r="CL7" s="61"/>
      <c r="CM7" s="63">
        <f>CM8</f>
        <v>45</v>
      </c>
      <c r="CN7" s="63">
        <f>CN8</f>
        <v>647550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107</v>
      </c>
      <c r="CY7" s="61"/>
      <c r="CZ7" s="64">
        <f>CZ8</f>
        <v>285.39999999999998</v>
      </c>
      <c r="DA7" s="64">
        <f t="shared" ref="DA7:DI7" si="16">DA8</f>
        <v>202.6</v>
      </c>
      <c r="DB7" s="64">
        <f t="shared" si="16"/>
        <v>88.4</v>
      </c>
      <c r="DC7" s="64">
        <f t="shared" si="16"/>
        <v>85.5</v>
      </c>
      <c r="DD7" s="64">
        <f t="shared" si="16"/>
        <v>118.1</v>
      </c>
      <c r="DE7" s="64">
        <f t="shared" si="16"/>
        <v>280</v>
      </c>
      <c r="DF7" s="64">
        <f t="shared" si="16"/>
        <v>239.6</v>
      </c>
      <c r="DG7" s="64">
        <f t="shared" si="16"/>
        <v>224.1</v>
      </c>
      <c r="DH7" s="64">
        <f t="shared" si="16"/>
        <v>152.5</v>
      </c>
      <c r="DI7" s="64">
        <f t="shared" si="16"/>
        <v>1239.2</v>
      </c>
      <c r="DJ7" s="61"/>
      <c r="DK7" s="64">
        <f>DK8</f>
        <v>195.2</v>
      </c>
      <c r="DL7" s="64">
        <f t="shared" ref="DL7:DT7" si="17">DL8</f>
        <v>204.8</v>
      </c>
      <c r="DM7" s="64">
        <f t="shared" si="17"/>
        <v>198.3</v>
      </c>
      <c r="DN7" s="64">
        <f t="shared" si="17"/>
        <v>181.7</v>
      </c>
      <c r="DO7" s="64">
        <f t="shared" si="17"/>
        <v>145.6</v>
      </c>
      <c r="DP7" s="64">
        <f t="shared" si="17"/>
        <v>138.9</v>
      </c>
      <c r="DQ7" s="64">
        <f t="shared" si="17"/>
        <v>139.69999999999999</v>
      </c>
      <c r="DR7" s="64">
        <f t="shared" si="17"/>
        <v>139.30000000000001</v>
      </c>
      <c r="DS7" s="64">
        <f t="shared" si="17"/>
        <v>135.30000000000001</v>
      </c>
      <c r="DT7" s="64">
        <f t="shared" si="17"/>
        <v>127.7</v>
      </c>
      <c r="DU7" s="61"/>
    </row>
    <row r="8" spans="1:125" s="66" customFormat="1" x14ac:dyDescent="0.15">
      <c r="A8" s="49"/>
      <c r="B8" s="67">
        <v>2019</v>
      </c>
      <c r="C8" s="67">
        <v>162027</v>
      </c>
      <c r="D8" s="67">
        <v>47</v>
      </c>
      <c r="E8" s="67">
        <v>14</v>
      </c>
      <c r="F8" s="67">
        <v>0</v>
      </c>
      <c r="G8" s="67">
        <v>3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115</v>
      </c>
      <c r="N8" s="67" t="s">
        <v>116</v>
      </c>
      <c r="O8" s="68" t="s">
        <v>117</v>
      </c>
      <c r="P8" s="69" t="s">
        <v>118</v>
      </c>
      <c r="Q8" s="69" t="s">
        <v>119</v>
      </c>
      <c r="R8" s="70">
        <v>22</v>
      </c>
      <c r="S8" s="69" t="s">
        <v>120</v>
      </c>
      <c r="T8" s="69" t="s">
        <v>121</v>
      </c>
      <c r="U8" s="70">
        <v>8740</v>
      </c>
      <c r="V8" s="70">
        <v>355</v>
      </c>
      <c r="W8" s="70">
        <v>0</v>
      </c>
      <c r="X8" s="69" t="s">
        <v>122</v>
      </c>
      <c r="Y8" s="71">
        <v>69.099999999999994</v>
      </c>
      <c r="Z8" s="71">
        <v>63.7</v>
      </c>
      <c r="AA8" s="71">
        <v>55.9</v>
      </c>
      <c r="AB8" s="71">
        <v>188.4</v>
      </c>
      <c r="AC8" s="71">
        <v>130.1</v>
      </c>
      <c r="AD8" s="71">
        <v>218.5</v>
      </c>
      <c r="AE8" s="71">
        <v>151.19999999999999</v>
      </c>
      <c r="AF8" s="71">
        <v>212.4</v>
      </c>
      <c r="AG8" s="71">
        <v>243</v>
      </c>
      <c r="AH8" s="71">
        <v>218.2</v>
      </c>
      <c r="AI8" s="68">
        <v>619.1</v>
      </c>
      <c r="AJ8" s="71">
        <v>3.2</v>
      </c>
      <c r="AK8" s="71">
        <v>2.1</v>
      </c>
      <c r="AL8" s="71">
        <v>0.9</v>
      </c>
      <c r="AM8" s="71">
        <v>0</v>
      </c>
      <c r="AN8" s="71">
        <v>0</v>
      </c>
      <c r="AO8" s="71">
        <v>4.7</v>
      </c>
      <c r="AP8" s="71">
        <v>4</v>
      </c>
      <c r="AQ8" s="71">
        <v>2.4</v>
      </c>
      <c r="AR8" s="71">
        <v>2.2999999999999998</v>
      </c>
      <c r="AS8" s="71">
        <v>1.5</v>
      </c>
      <c r="AT8" s="68">
        <v>2.2999999999999998</v>
      </c>
      <c r="AU8" s="72">
        <v>20</v>
      </c>
      <c r="AV8" s="72">
        <v>12</v>
      </c>
      <c r="AW8" s="72">
        <v>6</v>
      </c>
      <c r="AX8" s="72">
        <v>0</v>
      </c>
      <c r="AY8" s="72">
        <v>0</v>
      </c>
      <c r="AZ8" s="72">
        <v>46</v>
      </c>
      <c r="BA8" s="72">
        <v>39</v>
      </c>
      <c r="BB8" s="72">
        <v>25</v>
      </c>
      <c r="BC8" s="72">
        <v>23</v>
      </c>
      <c r="BD8" s="72">
        <v>11</v>
      </c>
      <c r="BE8" s="72">
        <v>17</v>
      </c>
      <c r="BF8" s="71">
        <v>53.7</v>
      </c>
      <c r="BG8" s="71">
        <v>52.1</v>
      </c>
      <c r="BH8" s="71">
        <v>53.2</v>
      </c>
      <c r="BI8" s="71">
        <v>53.5</v>
      </c>
      <c r="BJ8" s="71">
        <v>35.1</v>
      </c>
      <c r="BK8" s="71">
        <v>33.200000000000003</v>
      </c>
      <c r="BL8" s="71">
        <v>29.6</v>
      </c>
      <c r="BM8" s="71">
        <v>29.2</v>
      </c>
      <c r="BN8" s="71">
        <v>30.4</v>
      </c>
      <c r="BO8" s="71">
        <v>5.8</v>
      </c>
      <c r="BP8" s="68">
        <v>20.8</v>
      </c>
      <c r="BQ8" s="72">
        <v>582160</v>
      </c>
      <c r="BR8" s="72">
        <v>515640</v>
      </c>
      <c r="BS8" s="72">
        <v>48488</v>
      </c>
      <c r="BT8" s="73">
        <v>50659</v>
      </c>
      <c r="BU8" s="73">
        <v>23433</v>
      </c>
      <c r="BV8" s="72">
        <v>37496</v>
      </c>
      <c r="BW8" s="72">
        <v>31888</v>
      </c>
      <c r="BX8" s="72">
        <v>13314</v>
      </c>
      <c r="BY8" s="72">
        <v>28825</v>
      </c>
      <c r="BZ8" s="72">
        <v>26838</v>
      </c>
      <c r="CA8" s="70">
        <v>14290</v>
      </c>
      <c r="CB8" s="71" t="s">
        <v>114</v>
      </c>
      <c r="CC8" s="71" t="s">
        <v>114</v>
      </c>
      <c r="CD8" s="71" t="s">
        <v>114</v>
      </c>
      <c r="CE8" s="71" t="s">
        <v>114</v>
      </c>
      <c r="CF8" s="71" t="s">
        <v>114</v>
      </c>
      <c r="CG8" s="71" t="s">
        <v>114</v>
      </c>
      <c r="CH8" s="71" t="s">
        <v>114</v>
      </c>
      <c r="CI8" s="71" t="s">
        <v>114</v>
      </c>
      <c r="CJ8" s="71" t="s">
        <v>114</v>
      </c>
      <c r="CK8" s="71" t="s">
        <v>114</v>
      </c>
      <c r="CL8" s="68" t="s">
        <v>114</v>
      </c>
      <c r="CM8" s="70">
        <v>45</v>
      </c>
      <c r="CN8" s="70">
        <v>647550</v>
      </c>
      <c r="CO8" s="71" t="s">
        <v>114</v>
      </c>
      <c r="CP8" s="71" t="s">
        <v>114</v>
      </c>
      <c r="CQ8" s="71" t="s">
        <v>114</v>
      </c>
      <c r="CR8" s="71" t="s">
        <v>114</v>
      </c>
      <c r="CS8" s="71" t="s">
        <v>114</v>
      </c>
      <c r="CT8" s="71" t="s">
        <v>114</v>
      </c>
      <c r="CU8" s="71" t="s">
        <v>114</v>
      </c>
      <c r="CV8" s="71" t="s">
        <v>114</v>
      </c>
      <c r="CW8" s="71" t="s">
        <v>114</v>
      </c>
      <c r="CX8" s="71" t="s">
        <v>114</v>
      </c>
      <c r="CY8" s="68" t="s">
        <v>114</v>
      </c>
      <c r="CZ8" s="71">
        <v>285.39999999999998</v>
      </c>
      <c r="DA8" s="71">
        <v>202.6</v>
      </c>
      <c r="DB8" s="71">
        <v>88.4</v>
      </c>
      <c r="DC8" s="71">
        <v>85.5</v>
      </c>
      <c r="DD8" s="71">
        <v>118.1</v>
      </c>
      <c r="DE8" s="71">
        <v>280</v>
      </c>
      <c r="DF8" s="71">
        <v>239.6</v>
      </c>
      <c r="DG8" s="71">
        <v>224.1</v>
      </c>
      <c r="DH8" s="71">
        <v>152.5</v>
      </c>
      <c r="DI8" s="71">
        <v>1239.2</v>
      </c>
      <c r="DJ8" s="68">
        <v>425.4</v>
      </c>
      <c r="DK8" s="71">
        <v>195.2</v>
      </c>
      <c r="DL8" s="71">
        <v>204.8</v>
      </c>
      <c r="DM8" s="71">
        <v>198.3</v>
      </c>
      <c r="DN8" s="71">
        <v>181.7</v>
      </c>
      <c r="DO8" s="71">
        <v>145.6</v>
      </c>
      <c r="DP8" s="71">
        <v>138.9</v>
      </c>
      <c r="DQ8" s="71">
        <v>139.69999999999999</v>
      </c>
      <c r="DR8" s="71">
        <v>139.30000000000001</v>
      </c>
      <c r="DS8" s="71">
        <v>135.30000000000001</v>
      </c>
      <c r="DT8" s="71">
        <v>127.7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高岡市</cp:lastModifiedBy>
  <cp:lastPrinted>2021-01-24T23:45:49Z</cp:lastPrinted>
  <dcterms:created xsi:type="dcterms:W3CDTF">2020-12-04T03:29:42Z</dcterms:created>
  <dcterms:modified xsi:type="dcterms:W3CDTF">2021-01-24T23:45:51Z</dcterms:modified>
  <cp:category/>
</cp:coreProperties>
</file>