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財政係\11公営企業\R2\20210119_【依頼】公営企業会計に係る経営比較分析表の作成について\各課回答\"/>
    </mc:Choice>
  </mc:AlternateContent>
  <workbookProtection workbookAlgorithmName="SHA-512" workbookHashValue="QJJYNhe0YOwCFLBD4hgQoxiMWe74gmAtI4Tv+pdTeccNNqkPLgfH5TqdM9Q0tW3SwQooE1y19nnsVI9TsYrnnQ==" workbookSaltValue="4G5f9tuhEo+4EzS0KISp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<sst xmlns="http://schemas.openxmlformats.org/spreadsheetml/2006/main" count="319" uniqueCount="117">
  <si>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</si>
  <si>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</si>
  <si>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</si>
  <si>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</si>
  <si>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</si>
  <si>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</si>
  <si>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</si>
  <si>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</si>
  <si>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</si>
  <si>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</si>
  <si>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</si>
  <si>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</si>
  <si>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</si>
  <si>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</si>
  <si>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</si>
  <si>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</si>
  <si>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</si>
  <si>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</si>
  <si>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</si>
  <si>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</si>
  <si>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</si>
  <si>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</si>
  <si>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</si>
  <si>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</si>
  <si>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</si>
  <si>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</si>
  <si>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</si>
  <si>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</si>
  <si>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</si>
  <si>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</si>
  <si>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</si>
  <si>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</si>
  <si>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</si>
  <si>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</si>
  <si>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</si>
  <si>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</si>
  <si>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</si>
  <si>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</si>
  <si>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</si>
  <si>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</si>
  <si>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</si>
  <si>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</si>
  <si>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</si>
  <si>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</si>
  <si>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</si>
  <si>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</si>
  <si>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</si>
  <si>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</si>
  <si>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</si>
  <si>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</si>
  <si>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</si>
  <si>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</si>
  <si>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</si>
  <si>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</si>
  <si>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</si>
  <si>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</si>
  <si>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</si>
  <si>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</si>
  <si>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</si>
  <si>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</si>
  <si>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</si>
  <si>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</si>
  <si>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</si>
  <si>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</si>
  <si>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</si>
  <si>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</si>
  <si>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</si>
  <si>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</si>
  <si>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</si>
  <si>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</si>
  <si>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</si>
  <si>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</si>
  <si>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</si>
  <si>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</si>
  <si>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</si>
  <si>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</si>
  <si>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</si>
  <si>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</si>
  <si>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</si>
  <si>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</si>
  <si>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</si>
  <si>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</si>
  <si>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</si>
  <si>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</si>
  <si>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</si>
  <si>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</si>
  <si>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</si>
  <si>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</si>
  <si>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</si>
  <si>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</si>
  <si>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</si>
  <si>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</si>
  <si>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</si>
  <si>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</si>
  <si>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</si>
  <si>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</si>
  <si>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</si>
  <si>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</si>
  <si>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</si>
  <si>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</si>
  <si>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</si>
  <si>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</si>
  <si>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</si>
  <si>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</si>
  <si>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</si>
  <si>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</si>
  <si>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</si>
  <si>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</si>
  <si>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</si>
  <si>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</si>
  <si>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</si>
  <si>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</si>
  <si>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</si>
  <si>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</si>
  <si>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現在は法定耐用年数を経過した管路施設はない。管渠の更新投資は未だ必要な時期ではないが、法定耐用年数の経過に備え、更新を計画的に実施することにより、経費の平準化を図る必要がある。</t>
    <rPh sb="0" eb="2">
      <t>ゲンザイ</t>
    </rPh>
    <rPh sb="3" eb="5">
      <t>ホウテイ</t>
    </rPh>
    <rPh sb="5" eb="7">
      <t>タイヨウ</t>
    </rPh>
    <rPh sb="7" eb="9">
      <t>ネンスウ</t>
    </rPh>
    <rPh sb="10" eb="12">
      <t>ケイカ</t>
    </rPh>
    <rPh sb="14" eb="16">
      <t>カンロ</t>
    </rPh>
    <rPh sb="16" eb="18">
      <t>シセツ</t>
    </rPh>
    <phoneticPr fontId="4"/>
  </si>
  <si>
    <t>令和元年度は、法適化して初の決算となった。
直接前年と比較ができないので同規模団体と比較では、企業債残高や流動化に関する指標が劣っている結果となった。
魚津市では、概ね面的整備は概成に向かっており、年間の元利償還金もピークアウトしている。今後も順調に減少するよう、資金管理を徹底していくことが必要である。
また、その他の指標は類似団体と比べると、水洗化率が劣る結果となった。特段劣っているものはないが、今後とも維持管理費の削減や施設規模の適正化等について検討し、効率的な汚水処理に努める必要がある。
全体としては、引き続き水洗化率の向上に努め、すべての指標の健全化を図ることが重要である。経営戦略は、策定済みであるが、これらを踏まえ、適切な時期に見直しを行い、安定的な経営を目指したい。</t>
    <rPh sb="0" eb="2">
      <t>レイワ</t>
    </rPh>
    <rPh sb="2" eb="4">
      <t>ガンネン</t>
    </rPh>
    <rPh sb="4" eb="5">
      <t>ド</t>
    </rPh>
    <rPh sb="7" eb="8">
      <t>ホウ</t>
    </rPh>
    <rPh sb="8" eb="9">
      <t>テキ</t>
    </rPh>
    <rPh sb="9" eb="10">
      <t>カ</t>
    </rPh>
    <rPh sb="12" eb="13">
      <t>ハツ</t>
    </rPh>
    <rPh sb="14" eb="16">
      <t>ケッサン</t>
    </rPh>
    <rPh sb="22" eb="24">
      <t>チョクセツ</t>
    </rPh>
    <rPh sb="24" eb="26">
      <t>ゼンネン</t>
    </rPh>
    <rPh sb="27" eb="29">
      <t>ヒカク</t>
    </rPh>
    <rPh sb="36" eb="39">
      <t>ドウキボ</t>
    </rPh>
    <rPh sb="39" eb="41">
      <t>ダンタイ</t>
    </rPh>
    <rPh sb="42" eb="44">
      <t>ヒカク</t>
    </rPh>
    <rPh sb="47" eb="49">
      <t>キギョウ</t>
    </rPh>
    <rPh sb="49" eb="50">
      <t>サイ</t>
    </rPh>
    <rPh sb="50" eb="52">
      <t>ザンダカ</t>
    </rPh>
    <rPh sb="53" eb="56">
      <t>リュウドウカ</t>
    </rPh>
    <rPh sb="57" eb="58">
      <t>カン</t>
    </rPh>
    <rPh sb="60" eb="62">
      <t>シヒョウ</t>
    </rPh>
    <rPh sb="63" eb="64">
      <t>オト</t>
    </rPh>
    <rPh sb="68" eb="70">
      <t>ケッカ</t>
    </rPh>
    <rPh sb="76" eb="79">
      <t>ウオヅシ</t>
    </rPh>
    <rPh sb="82" eb="83">
      <t>オオム</t>
    </rPh>
    <rPh sb="84" eb="86">
      <t>メンテキ</t>
    </rPh>
    <rPh sb="86" eb="88">
      <t>セイビ</t>
    </rPh>
    <rPh sb="89" eb="91">
      <t>ガイセイ</t>
    </rPh>
    <rPh sb="92" eb="93">
      <t>ム</t>
    </rPh>
    <rPh sb="99" eb="101">
      <t>ネンカン</t>
    </rPh>
    <rPh sb="102" eb="104">
      <t>ガンリ</t>
    </rPh>
    <rPh sb="104" eb="107">
      <t>ショウカンキン</t>
    </rPh>
    <rPh sb="119" eb="121">
      <t>コンゴ</t>
    </rPh>
    <rPh sb="122" eb="124">
      <t>ジュンチョウ</t>
    </rPh>
    <rPh sb="125" eb="127">
      <t>ゲンショウ</t>
    </rPh>
    <rPh sb="132" eb="134">
      <t>シキン</t>
    </rPh>
    <rPh sb="134" eb="136">
      <t>カンリ</t>
    </rPh>
    <rPh sb="137" eb="139">
      <t>テッテイ</t>
    </rPh>
    <rPh sb="146" eb="148">
      <t>ヒツヨウ</t>
    </rPh>
    <rPh sb="158" eb="159">
      <t>タ</t>
    </rPh>
    <rPh sb="163" eb="165">
      <t>ルイジ</t>
    </rPh>
    <rPh sb="165" eb="167">
      <t>ダンタイ</t>
    </rPh>
    <rPh sb="168" eb="169">
      <t>クラ</t>
    </rPh>
    <rPh sb="173" eb="176">
      <t>スイセンカ</t>
    </rPh>
    <rPh sb="176" eb="177">
      <t>リツ</t>
    </rPh>
    <rPh sb="178" eb="179">
      <t>オト</t>
    </rPh>
    <rPh sb="180" eb="182">
      <t>ケッカ</t>
    </rPh>
    <rPh sb="187" eb="189">
      <t>トクダン</t>
    </rPh>
    <rPh sb="189" eb="190">
      <t>オト</t>
    </rPh>
    <phoneticPr fontId="4"/>
  </si>
  <si>
    <t>③元利償還のピークは過ぎたものの依然として高い水準にあることから、流動比率については、平準化債や一般会計からの繰入金に依存する傾向にある。新規の起債を極力抑え、キャッシュフローを高めていくことが必要となる。
④企業債残高対事業規模比率は類似団体平均よりも高い状況にある。管渠整備に対する投資が一段落し、今後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⑤経費回収率は100％を超える状況にあるが、使用料の適正化、接続率の向上を進め段階的に改善を図る必要がある。
⑥汚水処理原価は、類似団体平均と同水準の状況となったが、引き続き資本費平準化債の活用により改善を図るとともに、維持管理費の削減や接続率の向上による有収水量の増加に努め、改善していく必要がある。
⑦施設利用率は、類似団体と比較して高く、適切な状況にある。今後も効率的な施設利用に努める。
⑧水洗化率は、類似団体との比較すると低水準にある。近年整備した地域が多く、既に合併浄化槽を整備されている家庭が他地域より多いのも一因であるが、今後も水洗化率向上の取組をさらに押し進め、率の増加を図る。
　</t>
    <rPh sb="127" eb="128">
      <t>タカ</t>
    </rPh>
    <rPh sb="129" eb="131">
      <t>ジョウキョウ</t>
    </rPh>
    <rPh sb="135" eb="137">
      <t>カンキョ</t>
    </rPh>
    <rPh sb="137" eb="139">
      <t>セイビ</t>
    </rPh>
    <rPh sb="140" eb="141">
      <t>タイ</t>
    </rPh>
    <rPh sb="143" eb="145">
      <t>トウシ</t>
    </rPh>
    <rPh sb="146" eb="149">
      <t>イチダンラク</t>
    </rPh>
    <rPh sb="151" eb="153">
      <t>コンゴ</t>
    </rPh>
    <rPh sb="154" eb="156">
      <t>ケンゼン</t>
    </rPh>
    <rPh sb="157" eb="159">
      <t>ジョウタイ</t>
    </rPh>
    <rPh sb="160" eb="162">
      <t>カクホ</t>
    </rPh>
    <rPh sb="166" eb="167">
      <t>カンガ</t>
    </rPh>
    <rPh sb="182" eb="184">
      <t>ジュミョウ</t>
    </rPh>
    <rPh sb="189" eb="191">
      <t>ケイヒ</t>
    </rPh>
    <rPh sb="192" eb="194">
      <t>ヒツヨウ</t>
    </rPh>
    <rPh sb="198" eb="200">
      <t>ソウテイ</t>
    </rPh>
    <rPh sb="204" eb="206">
      <t>ケッカ</t>
    </rPh>
    <rPh sb="207" eb="209">
      <t>キギョウ</t>
    </rPh>
    <rPh sb="209" eb="210">
      <t>サイ</t>
    </rPh>
    <rPh sb="210" eb="212">
      <t>ザンダカ</t>
    </rPh>
    <rPh sb="213" eb="216">
      <t>ゲンショウリツ</t>
    </rPh>
    <rPh sb="217" eb="219">
      <t>ドンカ</t>
    </rPh>
    <rPh sb="226" eb="228">
      <t>ヨソウ</t>
    </rPh>
    <rPh sb="234" eb="237">
      <t>ケイカクテキ</t>
    </rPh>
    <rPh sb="238" eb="240">
      <t>トウシ</t>
    </rPh>
    <rPh sb="241" eb="243">
      <t>ヒツヨウ</t>
    </rPh>
    <rPh sb="260" eb="261">
      <t>コ</t>
    </rPh>
    <rPh sb="263" eb="265">
      <t>ジョウキョウ</t>
    </rPh>
    <rPh sb="401" eb="403">
      <t>シセツ</t>
    </rPh>
    <rPh sb="403" eb="406">
      <t>リヨウリツ</t>
    </rPh>
    <rPh sb="408" eb="410">
      <t>ルイジ</t>
    </rPh>
    <rPh sb="410" eb="412">
      <t>ダンタイ</t>
    </rPh>
    <rPh sb="413" eb="415">
      <t>ヒカク</t>
    </rPh>
    <rPh sb="417" eb="418">
      <t>タカ</t>
    </rPh>
    <rPh sb="420" eb="422">
      <t>テキセツ</t>
    </rPh>
    <rPh sb="423" eb="425">
      <t>ジョウキョウ</t>
    </rPh>
    <rPh sb="429" eb="431">
      <t>コンゴ</t>
    </rPh>
    <rPh sb="432" eb="435">
      <t>コウリツテキ</t>
    </rPh>
    <rPh sb="436" eb="438">
      <t>シセツ</t>
    </rPh>
    <rPh sb="438" eb="440">
      <t>リヨウ</t>
    </rPh>
    <rPh sb="441" eb="442">
      <t>ツト</t>
    </rPh>
    <rPh sb="447" eb="450">
      <t>スイセンカ</t>
    </rPh>
    <rPh sb="450" eb="451">
      <t>リツ</t>
    </rPh>
    <rPh sb="453" eb="455">
      <t>ルイジ</t>
    </rPh>
    <rPh sb="455" eb="457">
      <t>ダンタイ</t>
    </rPh>
    <rPh sb="459" eb="461">
      <t>ヒカク</t>
    </rPh>
    <rPh sb="464" eb="467">
      <t>テイスイジュン</t>
    </rPh>
    <rPh sb="471" eb="473">
      <t>キンネン</t>
    </rPh>
    <rPh sb="473" eb="475">
      <t>セイビ</t>
    </rPh>
    <rPh sb="477" eb="479">
      <t>チイキ</t>
    </rPh>
    <rPh sb="480" eb="481">
      <t>オオ</t>
    </rPh>
    <rPh sb="483" eb="484">
      <t>スデ</t>
    </rPh>
    <rPh sb="485" eb="487">
      <t>ガッペイ</t>
    </rPh>
    <rPh sb="487" eb="490">
      <t>ジョウカソウ</t>
    </rPh>
    <rPh sb="491" eb="493">
      <t>セイビ</t>
    </rPh>
    <rPh sb="498" eb="500">
      <t>カテイ</t>
    </rPh>
    <rPh sb="501" eb="502">
      <t>タ</t>
    </rPh>
    <rPh sb="502" eb="504">
      <t>チイキ</t>
    </rPh>
    <rPh sb="506" eb="507">
      <t>オオ</t>
    </rPh>
    <rPh sb="510" eb="512">
      <t>イチイン</t>
    </rPh>
    <rPh sb="517" eb="519">
      <t>コンゴ</t>
    </rPh>
    <rPh sb="520" eb="523">
      <t>スイセンカ</t>
    </rPh>
    <rPh sb="523" eb="524">
      <t>リツ</t>
    </rPh>
    <rPh sb="524" eb="526">
      <t>コウジョウ</t>
    </rPh>
    <rPh sb="527" eb="529">
      <t>トリクミ</t>
    </rPh>
    <rPh sb="533" eb="534">
      <t>オ</t>
    </rPh>
    <rPh sb="535" eb="536">
      <t>スス</t>
    </rPh>
    <rPh sb="538" eb="539">
      <t>リツ</t>
    </rPh>
    <rPh sb="540" eb="542">
      <t>ゾウカ</t>
    </rPh>
    <rPh sb="543" eb="54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</si>
</sst>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A4-4CC6-94FB-755C467F9958}"/>
            </c:ext>
          </c:extLst>
        </c:ser>
        <c:dLbls>
          <c:showLegendKey val="0"/>
          <c:showVal val="0"/>
          <c:showCatName val="0"/>
          <c:showSerName val="0"/>
          <c:showPercent val="0"/>
          <c:showBubbleSize val="0"/>
        </c:dLbls>
        <c:gapWidth val="150"/>
        <c:axId val="138155520"/>
        <c:axId val="1381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54A4-4CC6-94FB-755C467F9958}"/>
            </c:ext>
          </c:extLst>
        </c:ser>
        <c:dLbls>
          <c:showLegendKey val="0"/>
          <c:showVal val="0"/>
          <c:showCatName val="0"/>
          <c:showSerName val="0"/>
          <c:showPercent val="0"/>
          <c:showBubbleSize val="0"/>
        </c:dLbls>
        <c:marker val="1"/>
        <c:smooth val="0"/>
        <c:axId val="138155520"/>
        <c:axId val="138164864"/>
      </c:lineChart>
      <c:dateAx>
        <c:axId val="138155520"/>
        <c:scaling>
          <c:orientation val="minMax"/>
        </c:scaling>
        <c:delete val="1"/>
        <c:axPos val="b"/>
        <c:numFmt formatCode="&quot;H&quot;yy" sourceLinked="1"/>
        <c:majorTickMark val="none"/>
        <c:minorTickMark val="none"/>
        <c:tickLblPos val="none"/>
        <c:crossAx val="138164864"/>
        <c:crosses val="autoZero"/>
        <c:auto val="1"/>
        <c:lblOffset val="100"/>
        <c:baseTimeUnit val="years"/>
      </c:dateAx>
      <c:valAx>
        <c:axId val="138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55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53.84</c:v>
                </c:pt>
              </c:numCache>
            </c:numRef>
          </c:val>
          <c:extLst>
            <c:ext xmlns:c16="http://schemas.microsoft.com/office/drawing/2014/chart" uri="{C3380CC4-5D6E-409C-BE32-E72D297353CC}">
              <c16:uniqueId val="{00000000-92C3-4225-B7C0-57A1603ACC59}"/>
            </c:ext>
          </c:extLst>
        </c:ser>
        <c:dLbls>
          <c:showLegendKey val="0"/>
          <c:showVal val="0"/>
          <c:showCatName val="0"/>
          <c:showSerName val="0"/>
          <c:showPercent val="0"/>
          <c:showBubbleSize val="0"/>
        </c:dLbls>
        <c:gapWidth val="150"/>
        <c:axId val="138323840"/>
        <c:axId val="1383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45.68</c:v>
                </c:pt>
              </c:numCache>
            </c:numRef>
          </c:val>
          <c:smooth val="0"/>
          <c:extLst>
            <c:ext xmlns:c16="http://schemas.microsoft.com/office/drawing/2014/chart" uri="{C3380CC4-5D6E-409C-BE32-E72D297353CC}">
              <c16:uniqueId val="{00000001-92C3-4225-B7C0-57A1603ACC59}"/>
            </c:ext>
          </c:extLst>
        </c:ser>
        <c:dLbls>
          <c:showLegendKey val="0"/>
          <c:showVal val="0"/>
          <c:showCatName val="0"/>
          <c:showSerName val="0"/>
          <c:showPercent val="0"/>
          <c:showBubbleSize val="0"/>
        </c:dLbls>
        <c:marker val="1"/>
        <c:smooth val="0"/>
        <c:axId val="138323840"/>
        <c:axId val="138326016"/>
      </c:lineChart>
      <c:dateAx>
        <c:axId val="138323840"/>
        <c:scaling>
          <c:orientation val="minMax"/>
        </c:scaling>
        <c:delete val="1"/>
        <c:axPos val="b"/>
        <c:numFmt formatCode="&quot;H&quot;yy" sourceLinked="1"/>
        <c:majorTickMark val="none"/>
        <c:minorTickMark val="none"/>
        <c:tickLblPos val="none"/>
        <c:crossAx val="138326016"/>
        <c:crosses val="autoZero"/>
        <c:auto val="1"/>
        <c:lblOffset val="100"/>
        <c:baseTimeUnit val="years"/>
      </c:dateAx>
      <c:valAx>
        <c:axId val="1383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75.48</c:v>
                </c:pt>
              </c:numCache>
            </c:numRef>
          </c:val>
          <c:extLst>
            <c:ext xmlns:c16="http://schemas.microsoft.com/office/drawing/2014/chart" uri="{C3380CC4-5D6E-409C-BE32-E72D297353CC}">
              <c16:uniqueId val="{00000000-C328-4BCF-8AF3-DC612C24C7C5}"/>
            </c:ext>
          </c:extLst>
        </c:ser>
        <c:dLbls>
          <c:showLegendKey val="0"/>
          <c:showVal val="0"/>
          <c:showCatName val="0"/>
          <c:showSerName val="0"/>
          <c:showPercent val="0"/>
          <c:showBubbleSize val="0"/>
        </c:dLbls>
        <c:gapWidth val="150"/>
        <c:axId val="155486464"/>
        <c:axId val="1554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87.96</c:v>
                </c:pt>
              </c:numCache>
            </c:numRef>
          </c:val>
          <c:smooth val="0"/>
          <c:extLst>
            <c:ext xmlns:c16="http://schemas.microsoft.com/office/drawing/2014/chart" uri="{C3380CC4-5D6E-409C-BE32-E72D297353CC}">
              <c16:uniqueId val="{00000001-C328-4BCF-8AF3-DC612C24C7C5}"/>
            </c:ext>
          </c:extLst>
        </c:ser>
        <c:dLbls>
          <c:showLegendKey val="0"/>
          <c:showVal val="0"/>
          <c:showCatName val="0"/>
          <c:showSerName val="0"/>
          <c:showPercent val="0"/>
          <c:showBubbleSize val="0"/>
        </c:dLbls>
        <c:marker val="1"/>
        <c:smooth val="0"/>
        <c:axId val="155486464"/>
        <c:axId val="155492736"/>
      </c:lineChart>
      <c:dateAx>
        <c:axId val="155486464"/>
        <c:scaling>
          <c:orientation val="minMax"/>
        </c:scaling>
        <c:delete val="1"/>
        <c:axPos val="b"/>
        <c:numFmt formatCode="&quot;H&quot;yy" sourceLinked="1"/>
        <c:majorTickMark val="none"/>
        <c:minorTickMark val="none"/>
        <c:tickLblPos val="none"/>
        <c:crossAx val="155492736"/>
        <c:crosses val="autoZero"/>
        <c:auto val="1"/>
        <c:lblOffset val="100"/>
        <c:baseTimeUnit val="years"/>
      </c:dateAx>
      <c:valAx>
        <c:axId val="155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101.45</c:v>
                </c:pt>
              </c:numCache>
            </c:numRef>
          </c:val>
          <c:extLst>
            <c:ext xmlns:c16="http://schemas.microsoft.com/office/drawing/2014/chart" uri="{C3380CC4-5D6E-409C-BE32-E72D297353CC}">
              <c16:uniqueId val="{00000000-60EC-47E2-9C2C-7ED2F402A5DF}"/>
            </c:ext>
          </c:extLst>
        </c:ser>
        <c:dLbls>
          <c:showLegendKey val="0"/>
          <c:showVal val="0"/>
          <c:showCatName val="0"/>
          <c:showSerName val="0"/>
          <c:showPercent val="0"/>
          <c:showBubbleSize val="0"/>
        </c:dLbls>
        <c:gapWidth val="150"/>
        <c:axId val="138205824"/>
        <c:axId val="1382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103.34</c:v>
                </c:pt>
              </c:numCache>
            </c:numRef>
          </c:val>
          <c:smooth val="0"/>
          <c:extLst>
            <c:ext xmlns:c16="http://schemas.microsoft.com/office/drawing/2014/chart" uri="{C3380CC4-5D6E-409C-BE32-E72D297353CC}">
              <c16:uniqueId val="{00000001-60EC-47E2-9C2C-7ED2F402A5DF}"/>
            </c:ext>
          </c:extLst>
        </c:ser>
        <c:dLbls>
          <c:showLegendKey val="0"/>
          <c:showVal val="0"/>
          <c:showCatName val="0"/>
          <c:showSerName val="0"/>
          <c:showPercent val="0"/>
          <c:showBubbleSize val="0"/>
        </c:dLbls>
        <c:marker val="1"/>
        <c:smooth val="0"/>
        <c:axId val="138205824"/>
        <c:axId val="138222208"/>
      </c:lineChart>
      <c:dateAx>
        <c:axId val="138205824"/>
        <c:scaling>
          <c:orientation val="minMax"/>
        </c:scaling>
        <c:delete val="1"/>
        <c:axPos val="b"/>
        <c:numFmt formatCode="&quot;H&quot;yy" sourceLinked="1"/>
        <c:majorTickMark val="none"/>
        <c:minorTickMark val="none"/>
        <c:tickLblPos val="none"/>
        <c:crossAx val="138222208"/>
        <c:crosses val="autoZero"/>
        <c:auto val="1"/>
        <c:lblOffset val="100"/>
        <c:baseTimeUnit val="years"/>
      </c:dateAx>
      <c:valAx>
        <c:axId val="138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2.5499999999999998</c:v>
                </c:pt>
              </c:numCache>
            </c:numRef>
          </c:val>
          <c:extLst>
            <c:ext xmlns:c16="http://schemas.microsoft.com/office/drawing/2014/chart" uri="{C3380CC4-5D6E-409C-BE32-E72D297353CC}">
              <c16:uniqueId val="{00000000-F318-437A-A637-8BC7DA7F5CC9}"/>
            </c:ext>
          </c:extLst>
        </c:ser>
        <c:dLbls>
          <c:showLegendKey val="0"/>
          <c:showVal val="0"/>
          <c:showCatName val="0"/>
          <c:showSerName val="0"/>
          <c:showPercent val="0"/>
          <c:showBubbleSize val="0"/>
        </c:dLbls>
        <c:gapWidth val="150"/>
        <c:axId val="155836416"/>
        <c:axId val="1560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27.82</c:v>
                </c:pt>
              </c:numCache>
            </c:numRef>
          </c:val>
          <c:smooth val="0"/>
          <c:extLst>
            <c:ext xmlns:c16="http://schemas.microsoft.com/office/drawing/2014/chart" uri="{C3380CC4-5D6E-409C-BE32-E72D297353CC}">
              <c16:uniqueId val="{00000001-F318-437A-A637-8BC7DA7F5CC9}"/>
            </c:ext>
          </c:extLst>
        </c:ser>
        <c:dLbls>
          <c:showLegendKey val="0"/>
          <c:showVal val="0"/>
          <c:showCatName val="0"/>
          <c:showSerName val="0"/>
          <c:showPercent val="0"/>
          <c:showBubbleSize val="0"/>
        </c:dLbls>
        <c:marker val="1"/>
        <c:smooth val="0"/>
        <c:axId val="155836416"/>
        <c:axId val="156050176"/>
      </c:lineChart>
      <c:dateAx>
        <c:axId val="155836416"/>
        <c:scaling>
          <c:orientation val="minMax"/>
        </c:scaling>
        <c:delete val="1"/>
        <c:axPos val="b"/>
        <c:numFmt formatCode="&quot;H&quot;yy" sourceLinked="1"/>
        <c:majorTickMark val="none"/>
        <c:minorTickMark val="none"/>
        <c:tickLblPos val="none"/>
        <c:crossAx val="156050176"/>
        <c:crosses val="autoZero"/>
        <c:auto val="1"/>
        <c:lblOffset val="100"/>
        <c:baseTimeUnit val="years"/>
      </c:dateAx>
      <c:valAx>
        <c:axId val="156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B3-4A20-A326-94A65CFDC08A}"/>
            </c:ext>
          </c:extLst>
        </c:ser>
        <c:dLbls>
          <c:showLegendKey val="0"/>
          <c:showVal val="0"/>
          <c:showCatName val="0"/>
          <c:showSerName val="0"/>
          <c:showPercent val="0"/>
          <c:showBubbleSize val="0"/>
        </c:dLbls>
        <c:gapWidth val="150"/>
        <c:axId val="156322048"/>
        <c:axId val="1563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4B3-4A20-A326-94A65CFDC08A}"/>
            </c:ext>
          </c:extLst>
        </c:ser>
        <c:dLbls>
          <c:showLegendKey val="0"/>
          <c:showVal val="0"/>
          <c:showCatName val="0"/>
          <c:showSerName val="0"/>
          <c:showPercent val="0"/>
          <c:showBubbleSize val="0"/>
        </c:dLbls>
        <c:marker val="1"/>
        <c:smooth val="0"/>
        <c:axId val="156322048"/>
        <c:axId val="156359296"/>
      </c:lineChart>
      <c:dateAx>
        <c:axId val="156322048"/>
        <c:scaling>
          <c:orientation val="minMax"/>
        </c:scaling>
        <c:delete val="1"/>
        <c:axPos val="b"/>
        <c:numFmt formatCode="&quot;H&quot;yy" sourceLinked="1"/>
        <c:majorTickMark val="none"/>
        <c:minorTickMark val="none"/>
        <c:tickLblPos val="none"/>
        <c:crossAx val="156359296"/>
        <c:crosses val="autoZero"/>
        <c:auto val="1"/>
        <c:lblOffset val="100"/>
        <c:baseTimeUnit val="years"/>
      </c:dateAx>
      <c:valAx>
        <c:axId val="1563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68-449E-82C1-D55E152AC483}"/>
            </c:ext>
          </c:extLst>
        </c:ser>
        <c:dLbls>
          <c:showLegendKey val="0"/>
          <c:showVal val="0"/>
          <c:showCatName val="0"/>
          <c:showSerName val="0"/>
          <c:showPercent val="0"/>
          <c:showBubbleSize val="0"/>
        </c:dLbls>
        <c:gapWidth val="150"/>
        <c:axId val="323698688"/>
        <c:axId val="323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29.74</c:v>
                </c:pt>
              </c:numCache>
            </c:numRef>
          </c:val>
          <c:smooth val="0"/>
          <c:extLst>
            <c:ext xmlns:c16="http://schemas.microsoft.com/office/drawing/2014/chart" uri="{C3380CC4-5D6E-409C-BE32-E72D297353CC}">
              <c16:uniqueId val="{00000001-2B68-449E-82C1-D55E152AC483}"/>
            </c:ext>
          </c:extLst>
        </c:ser>
        <c:dLbls>
          <c:showLegendKey val="0"/>
          <c:showVal val="0"/>
          <c:showCatName val="0"/>
          <c:showSerName val="0"/>
          <c:showPercent val="0"/>
          <c:showBubbleSize val="0"/>
        </c:dLbls>
        <c:marker val="1"/>
        <c:smooth val="0"/>
        <c:axId val="323698688"/>
        <c:axId val="323700992"/>
      </c:lineChart>
      <c:dateAx>
        <c:axId val="323698688"/>
        <c:scaling>
          <c:orientation val="minMax"/>
        </c:scaling>
        <c:delete val="1"/>
        <c:axPos val="b"/>
        <c:numFmt formatCode="&quot;H&quot;yy" sourceLinked="1"/>
        <c:majorTickMark val="none"/>
        <c:minorTickMark val="none"/>
        <c:tickLblPos val="none"/>
        <c:crossAx val="323700992"/>
        <c:crosses val="autoZero"/>
        <c:auto val="1"/>
        <c:lblOffset val="100"/>
        <c:baseTimeUnit val="years"/>
      </c:dateAx>
      <c:valAx>
        <c:axId val="323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3184-4034-83C6-B58891BD19CE}"/>
            </c:ext>
          </c:extLst>
        </c:ser>
        <c:dLbls>
          <c:showLegendKey val="0"/>
          <c:showVal val="0"/>
          <c:showCatName val="0"/>
          <c:showSerName val="0"/>
          <c:showPercent val="0"/>
          <c:showBubbleSize val="0"/>
        </c:dLbls>
        <c:gapWidth val="150"/>
        <c:axId val="324257280"/>
        <c:axId val="3242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3184-4034-83C6-B58891BD19CE}"/>
            </c:ext>
          </c:extLst>
        </c:ser>
        <c:dLbls>
          <c:showLegendKey val="0"/>
          <c:showVal val="0"/>
          <c:showCatName val="0"/>
          <c:showSerName val="0"/>
          <c:showPercent val="0"/>
          <c:showBubbleSize val="0"/>
        </c:dLbls>
        <c:marker val="1"/>
        <c:smooth val="0"/>
        <c:axId val="324257280"/>
        <c:axId val="324259840"/>
      </c:lineChart>
      <c:dateAx>
        <c:axId val="324257280"/>
        <c:scaling>
          <c:orientation val="minMax"/>
        </c:scaling>
        <c:delete val="1"/>
        <c:axPos val="b"/>
        <c:numFmt formatCode="&quot;H&quot;yy" sourceLinked="1"/>
        <c:majorTickMark val="none"/>
        <c:minorTickMark val="none"/>
        <c:tickLblPos val="none"/>
        <c:crossAx val="324259840"/>
        <c:crosses val="autoZero"/>
        <c:auto val="1"/>
        <c:lblOffset val="100"/>
        <c:baseTimeUnit val="years"/>
      </c:dateAx>
      <c:valAx>
        <c:axId val="3242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2214.0100000000002</c:v>
                </c:pt>
              </c:numCache>
            </c:numRef>
          </c:val>
          <c:extLst>
            <c:ext xmlns:c16="http://schemas.microsoft.com/office/drawing/2014/chart" uri="{C3380CC4-5D6E-409C-BE32-E72D297353CC}">
              <c16:uniqueId val="{00000000-957F-4642-96B8-CC23AADE21F4}"/>
            </c:ext>
          </c:extLst>
        </c:ser>
        <c:dLbls>
          <c:showLegendKey val="0"/>
          <c:showVal val="0"/>
          <c:showCatName val="0"/>
          <c:showSerName val="0"/>
          <c:showPercent val="0"/>
          <c:showBubbleSize val="0"/>
        </c:dLbls>
        <c:gapWidth val="150"/>
        <c:axId val="325849088"/>
        <c:axId val="3258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1267.3900000000001</c:v>
                </c:pt>
              </c:numCache>
            </c:numRef>
          </c:val>
          <c:smooth val="0"/>
          <c:extLst>
            <c:ext xmlns:c16="http://schemas.microsoft.com/office/drawing/2014/chart" uri="{C3380CC4-5D6E-409C-BE32-E72D297353CC}">
              <c16:uniqueId val="{00000001-957F-4642-96B8-CC23AADE21F4}"/>
            </c:ext>
          </c:extLst>
        </c:ser>
        <c:dLbls>
          <c:showLegendKey val="0"/>
          <c:showVal val="0"/>
          <c:showCatName val="0"/>
          <c:showSerName val="0"/>
          <c:showPercent val="0"/>
          <c:showBubbleSize val="0"/>
        </c:dLbls>
        <c:marker val="1"/>
        <c:smooth val="0"/>
        <c:axId val="325849088"/>
        <c:axId val="325852160"/>
      </c:lineChart>
      <c:dateAx>
        <c:axId val="325849088"/>
        <c:scaling>
          <c:orientation val="minMax"/>
        </c:scaling>
        <c:delete val="1"/>
        <c:axPos val="b"/>
        <c:numFmt formatCode="&quot;H&quot;yy" sourceLinked="1"/>
        <c:majorTickMark val="none"/>
        <c:minorTickMark val="none"/>
        <c:tickLblPos val="none"/>
        <c:crossAx val="325852160"/>
        <c:crosses val="autoZero"/>
        <c:auto val="1"/>
        <c:lblOffset val="100"/>
        <c:baseTimeUnit val="years"/>
      </c:dateAx>
      <c:valAx>
        <c:axId val="325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100.1</c:v>
                </c:pt>
              </c:numCache>
            </c:numRef>
          </c:val>
          <c:extLst>
            <c:ext xmlns:c16="http://schemas.microsoft.com/office/drawing/2014/chart" uri="{C3380CC4-5D6E-409C-BE32-E72D297353CC}">
              <c16:uniqueId val="{00000000-D6FC-4377-A961-F1039858F28D}"/>
            </c:ext>
          </c:extLst>
        </c:ser>
        <c:dLbls>
          <c:showLegendKey val="0"/>
          <c:showVal val="0"/>
          <c:showCatName val="0"/>
          <c:showSerName val="0"/>
          <c:showPercent val="0"/>
          <c:showBubbleSize val="0"/>
        </c:dLbls>
        <c:gapWidth val="150"/>
        <c:axId val="342438656"/>
        <c:axId val="3424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84.3</c:v>
                </c:pt>
              </c:numCache>
            </c:numRef>
          </c:val>
          <c:smooth val="0"/>
          <c:extLst>
            <c:ext xmlns:c16="http://schemas.microsoft.com/office/drawing/2014/chart" uri="{C3380CC4-5D6E-409C-BE32-E72D297353CC}">
              <c16:uniqueId val="{00000001-D6FC-4377-A961-F1039858F28D}"/>
            </c:ext>
          </c:extLst>
        </c:ser>
        <c:dLbls>
          <c:showLegendKey val="0"/>
          <c:showVal val="0"/>
          <c:showCatName val="0"/>
          <c:showSerName val="0"/>
          <c:showPercent val="0"/>
          <c:showBubbleSize val="0"/>
        </c:dLbls>
        <c:marker val="1"/>
        <c:smooth val="0"/>
        <c:axId val="342438656"/>
        <c:axId val="342440960"/>
      </c:lineChart>
      <c:dateAx>
        <c:axId val="342438656"/>
        <c:scaling>
          <c:orientation val="minMax"/>
        </c:scaling>
        <c:delete val="1"/>
        <c:axPos val="b"/>
        <c:numFmt formatCode="&quot;H&quot;yy" sourceLinked="1"/>
        <c:majorTickMark val="none"/>
        <c:minorTickMark val="none"/>
        <c:tickLblPos val="none"/>
        <c:crossAx val="342440960"/>
        <c:crosses val="autoZero"/>
        <c:auto val="1"/>
        <c:lblOffset val="100"/>
        <c:baseTimeUnit val="years"/>
      </c:dateAx>
      <c:valAx>
        <c:axId val="3424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185.77</c:v>
                </c:pt>
              </c:numCache>
            </c:numRef>
          </c:val>
          <c:extLst>
            <c:ext xmlns:c16="http://schemas.microsoft.com/office/drawing/2014/chart" uri="{C3380CC4-5D6E-409C-BE32-E72D297353CC}">
              <c16:uniqueId val="{00000000-B7D0-4859-A92A-3E75554D0148}"/>
            </c:ext>
          </c:extLst>
        </c:ser>
        <c:dLbls>
          <c:showLegendKey val="0"/>
          <c:showVal val="0"/>
          <c:showCatName val="0"/>
          <c:showSerName val="0"/>
          <c:showPercent val="0"/>
          <c:showBubbleSize val="0"/>
        </c:dLbls>
        <c:gapWidth val="150"/>
        <c:axId val="138274304"/>
        <c:axId val="1382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185.47</c:v>
                </c:pt>
              </c:numCache>
            </c:numRef>
          </c:val>
          <c:smooth val="0"/>
          <c:extLst>
            <c:ext xmlns:c16="http://schemas.microsoft.com/office/drawing/2014/chart" uri="{C3380CC4-5D6E-409C-BE32-E72D297353CC}">
              <c16:uniqueId val="{00000001-B7D0-4859-A92A-3E75554D0148}"/>
            </c:ext>
          </c:extLst>
        </c:ser>
        <c:dLbls>
          <c:showLegendKey val="0"/>
          <c:showVal val="0"/>
          <c:showCatName val="0"/>
          <c:showSerName val="0"/>
          <c:showPercent val="0"/>
          <c:showBubbleSize val="0"/>
        </c:dLbls>
        <c:marker val="1"/>
        <c:smooth val="0"/>
        <c:axId val="138274304"/>
        <c:axId val="138276224"/>
      </c:lineChart>
      <c:dateAx>
        <c:axId val="138274304"/>
        <c:scaling>
          <c:orientation val="minMax"/>
        </c:scaling>
        <c:delete val="1"/>
        <c:axPos val="b"/>
        <c:numFmt formatCode="&quot;H&quot;yy" sourceLinked="1"/>
        <c:majorTickMark val="none"/>
        <c:minorTickMark val="none"/>
        <c:tickLblPos val="none"/>
        <c:crossAx val="138276224"/>
        <c:crosses val="autoZero"/>
        <c:auto val="1"/>
        <c:lblOffset val="100"/>
        <c:baseTimeUnit val="years"/>
      </c:dateAx>
      <c:valAx>
        <c:axId val="1382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魚津市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D1</v>
      </c>
      <c r="X8" s="78"/>
      <c r="Y8" s="78"/>
      <c r="Z8" s="78"/>
      <c r="AA8" s="78"/>
      <c r="AB8" s="78"/>
      <c r="AC8" s="78"/>
      <c r="AD8" s="79" t="str">
        <f>データ!$M$6</f>
        <v>非設置</v>
      </c>
      <c r="AE8" s="79"/>
      <c r="AF8" s="79"/>
      <c r="AG8" s="79"/>
      <c r="AH8" s="79"/>
      <c r="AI8" s="79"/>
      <c r="AJ8" s="79"/>
      <c r="AK8" s="3"/>
      <c r="AL8" s="75">
        <f>データ!S6</f>
        <v>41672</v>
      </c>
      <c r="AM8" s="75"/>
      <c r="AN8" s="75"/>
      <c r="AO8" s="75"/>
      <c r="AP8" s="75"/>
      <c r="AQ8" s="75"/>
      <c r="AR8" s="75"/>
      <c r="AS8" s="75"/>
      <c r="AT8" s="74">
        <f>データ!T6</f>
        <v>200.61</v>
      </c>
      <c r="AU8" s="74"/>
      <c r="AV8" s="74"/>
      <c r="AW8" s="74"/>
      <c r="AX8" s="74"/>
      <c r="AY8" s="74"/>
      <c r="AZ8" s="74"/>
      <c r="BA8" s="74"/>
      <c r="BB8" s="74">
        <f>データ!U6</f>
        <v>207.73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53.41</v>
      </c>
      <c r="J10" s="74"/>
      <c r="K10" s="74"/>
      <c r="L10" s="74"/>
      <c r="M10" s="74"/>
      <c r="N10" s="74"/>
      <c r="O10" s="74"/>
      <c r="P10" s="74">
        <f>データ!P6</f>
        <v>26.55</v>
      </c>
      <c r="Q10" s="74"/>
      <c r="R10" s="74"/>
      <c r="S10" s="74"/>
      <c r="T10" s="74"/>
      <c r="U10" s="74"/>
      <c r="V10" s="74"/>
      <c r="W10" s="74">
        <f>データ!Q6</f>
        <v>66.62</v>
      </c>
      <c r="X10" s="74"/>
      <c r="Y10" s="74"/>
      <c r="Z10" s="74"/>
      <c r="AA10" s="74"/>
      <c r="AB10" s="74"/>
      <c r="AC10" s="74"/>
      <c r="AD10" s="75">
        <f>データ!R6</f>
        <v>3610</v>
      </c>
      <c r="AE10" s="75"/>
      <c r="AF10" s="75"/>
      <c r="AG10" s="75"/>
      <c r="AH10" s="75"/>
      <c r="AI10" s="75"/>
      <c r="AJ10" s="75"/>
      <c r="AK10" s="2"/>
      <c r="AL10" s="75">
        <f>データ!V6</f>
        <v>11018</v>
      </c>
      <c r="AM10" s="75"/>
      <c r="AN10" s="75"/>
      <c r="AO10" s="75"/>
      <c r="AP10" s="75"/>
      <c r="AQ10" s="75"/>
      <c r="AR10" s="75"/>
      <c r="AS10" s="75"/>
      <c r="AT10" s="74">
        <f>データ!W6</f>
        <v>3.64</v>
      </c>
      <c r="AU10" s="74"/>
      <c r="AV10" s="74"/>
      <c r="AW10" s="74"/>
      <c r="AX10" s="74"/>
      <c r="AY10" s="74"/>
      <c r="AZ10" s="74"/>
      <c r="BA10" s="74"/>
      <c r="BB10" s="74">
        <f>データ!X6</f>
        <v>3026.92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197dBv6cmq4jvsc1PF6r3f4FD1NUFiLhC12+9ei00aweVX0jqDyLYaV9my5qL3W4hmisAVJ3ZwUIno2gtm95g==" saltValue="g2PEhYh6EX0BmNQAlcCC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162043</v>
      </c>
      <c r="D6" s="33">
        <f t="shared" si="3"/>
        <v>46</v>
      </c>
      <c r="E6" s="33">
        <f t="shared" si="3"/>
        <v>17</v>
      </c>
      <c r="F6" s="33">
        <f t="shared" si="3"/>
        <v>4</v>
      </c>
      <c r="G6" s="33">
        <f t="shared" si="3"/>
        <v>0</v>
      </c>
      <c r="H6" s="33" t="str">
        <f t="shared" si="3"/>
        <v>富山県　魚津市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53.41</v>
      </c>
      <c r="P6" s="34">
        <f t="shared" si="3"/>
        <v>26.55</v>
      </c>
      <c r="Q6" s="34">
        <f t="shared" si="3"/>
        <v>66.62</v>
      </c>
      <c r="R6" s="34">
        <f t="shared" si="3"/>
        <v>3610</v>
      </c>
      <c r="S6" s="34">
        <f t="shared" si="3"/>
        <v>41672</v>
      </c>
      <c r="T6" s="34">
        <f t="shared" si="3"/>
        <v>200.61</v>
      </c>
      <c r="U6" s="34">
        <f t="shared" si="3"/>
        <v>207.73</v>
      </c>
      <c r="V6" s="34">
        <f t="shared" si="3"/>
        <v>11018</v>
      </c>
      <c r="W6" s="34">
        <f t="shared" si="3"/>
        <v>3.64</v>
      </c>
      <c r="X6" s="34">
        <f t="shared" si="3"/>
        <v>3026.92</v>
      </c>
      <c r="Y6" s="35" t="str">
        <f>IF(Y7="",NA(),Y7)</f>
        <v>-</v>
      </c>
      <c r="Z6" s="35" t="str">
        <f t="shared" ref="Z6:AH6" si="4">IF(Z7="",NA(),Z7)</f>
        <v>-</v>
      </c>
      <c r="AA6" s="35" t="str">
        <f t="shared" si="4"/>
        <v>-</v>
      </c>
      <c r="AB6" s="35" t="str">
        <f t="shared" si="4"/>
        <v>-</v>
      </c>
      <c r="AC6" s="35">
        <f t="shared" si="4"/>
        <v>101.45</v>
      </c>
      <c r="AD6" s="35" t="str">
        <f t="shared" si="4"/>
        <v>-</v>
      </c>
      <c r="AE6" s="35" t="str">
        <f t="shared" si="4"/>
        <v>-</v>
      </c>
      <c r="AF6" s="35" t="str">
        <f t="shared" si="4"/>
        <v>-</v>
      </c>
      <c r="AG6" s="35" t="str">
        <f t="shared" si="4"/>
        <v>-</v>
      </c>
      <c r="AH6" s="35">
        <f t="shared" si="4"/>
        <v>103.34</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29.74</v>
      </c>
      <c r="AT6" s="34" t="str">
        <f>IF(AT7="","",IF(AT7="-","【-】","【"&amp;SUBSTITUTE(TEXT(AT7,"#,##0.00"),"-","△")&amp;"】"))</f>
        <v>【76.63】</v>
      </c>
      <c r="AU6" s="35" t="str">
        <f>IF(AU7="",NA(),AU7)</f>
        <v>-</v>
      </c>
      <c r="AV6" s="35" t="str">
        <f t="shared" ref="AV6:BD6" si="6">IF(AV7="",NA(),AV7)</f>
        <v>-</v>
      </c>
      <c r="AW6" s="35" t="str">
        <f t="shared" si="6"/>
        <v>-</v>
      </c>
      <c r="AX6" s="35" t="str">
        <f t="shared" si="6"/>
        <v>-</v>
      </c>
      <c r="AY6" s="35">
        <f t="shared" si="6"/>
        <v>28.5</v>
      </c>
      <c r="AZ6" s="35" t="str">
        <f t="shared" si="6"/>
        <v>-</v>
      </c>
      <c r="BA6" s="35" t="str">
        <f t="shared" si="6"/>
        <v>-</v>
      </c>
      <c r="BB6" s="35" t="str">
        <f t="shared" si="6"/>
        <v>-</v>
      </c>
      <c r="BC6" s="35" t="str">
        <f t="shared" si="6"/>
        <v>-</v>
      </c>
      <c r="BD6" s="35">
        <f t="shared" si="6"/>
        <v>53.44</v>
      </c>
      <c r="BE6" s="34" t="str">
        <f>IF(BE7="","",IF(BE7="-","【-】","【"&amp;SUBSTITUTE(TEXT(BE7,"#,##0.00"),"-","△")&amp;"】"))</f>
        <v>【49.61】</v>
      </c>
      <c r="BF6" s="35" t="str">
        <f>IF(BF7="",NA(),BF7)</f>
        <v>-</v>
      </c>
      <c r="BG6" s="35" t="str">
        <f t="shared" ref="BG6:BO6" si="7">IF(BG7="",NA(),BG7)</f>
        <v>-</v>
      </c>
      <c r="BH6" s="35" t="str">
        <f t="shared" si="7"/>
        <v>-</v>
      </c>
      <c r="BI6" s="35" t="str">
        <f t="shared" si="7"/>
        <v>-</v>
      </c>
      <c r="BJ6" s="35">
        <f t="shared" si="7"/>
        <v>2214.0100000000002</v>
      </c>
      <c r="BK6" s="35" t="str">
        <f t="shared" si="7"/>
        <v>-</v>
      </c>
      <c r="BL6" s="35" t="str">
        <f t="shared" si="7"/>
        <v>-</v>
      </c>
      <c r="BM6" s="35" t="str">
        <f t="shared" si="7"/>
        <v>-</v>
      </c>
      <c r="BN6" s="35" t="str">
        <f t="shared" si="7"/>
        <v>-</v>
      </c>
      <c r="BO6" s="35">
        <f t="shared" si="7"/>
        <v>1267.3900000000001</v>
      </c>
      <c r="BP6" s="34" t="str">
        <f>IF(BP7="","",IF(BP7="-","【-】","【"&amp;SUBSTITUTE(TEXT(BP7,"#,##0.00"),"-","△")&amp;"】"))</f>
        <v>【1,218.70】</v>
      </c>
      <c r="BQ6" s="35" t="str">
        <f>IF(BQ7="",NA(),BQ7)</f>
        <v>-</v>
      </c>
      <c r="BR6" s="35" t="str">
        <f t="shared" ref="BR6:BZ6" si="8">IF(BR7="",NA(),BR7)</f>
        <v>-</v>
      </c>
      <c r="BS6" s="35" t="str">
        <f t="shared" si="8"/>
        <v>-</v>
      </c>
      <c r="BT6" s="35" t="str">
        <f t="shared" si="8"/>
        <v>-</v>
      </c>
      <c r="BU6" s="35">
        <f t="shared" si="8"/>
        <v>100.1</v>
      </c>
      <c r="BV6" s="35" t="str">
        <f t="shared" si="8"/>
        <v>-</v>
      </c>
      <c r="BW6" s="35" t="str">
        <f t="shared" si="8"/>
        <v>-</v>
      </c>
      <c r="BX6" s="35" t="str">
        <f t="shared" si="8"/>
        <v>-</v>
      </c>
      <c r="BY6" s="35" t="str">
        <f t="shared" si="8"/>
        <v>-</v>
      </c>
      <c r="BZ6" s="35">
        <f t="shared" si="8"/>
        <v>84.3</v>
      </c>
      <c r="CA6" s="34" t="str">
        <f>IF(CA7="","",IF(CA7="-","【-】","【"&amp;SUBSTITUTE(TEXT(CA7,"#,##0.00"),"-","△")&amp;"】"))</f>
        <v>【74.17】</v>
      </c>
      <c r="CB6" s="35" t="str">
        <f>IF(CB7="",NA(),CB7)</f>
        <v>-</v>
      </c>
      <c r="CC6" s="35" t="str">
        <f t="shared" ref="CC6:CK6" si="9">IF(CC7="",NA(),CC7)</f>
        <v>-</v>
      </c>
      <c r="CD6" s="35" t="str">
        <f t="shared" si="9"/>
        <v>-</v>
      </c>
      <c r="CE6" s="35" t="str">
        <f t="shared" si="9"/>
        <v>-</v>
      </c>
      <c r="CF6" s="35">
        <f t="shared" si="9"/>
        <v>185.77</v>
      </c>
      <c r="CG6" s="35" t="str">
        <f t="shared" si="9"/>
        <v>-</v>
      </c>
      <c r="CH6" s="35" t="str">
        <f t="shared" si="9"/>
        <v>-</v>
      </c>
      <c r="CI6" s="35" t="str">
        <f t="shared" si="9"/>
        <v>-</v>
      </c>
      <c r="CJ6" s="35" t="str">
        <f t="shared" si="9"/>
        <v>-</v>
      </c>
      <c r="CK6" s="35">
        <f t="shared" si="9"/>
        <v>185.47</v>
      </c>
      <c r="CL6" s="34" t="str">
        <f>IF(CL7="","",IF(CL7="-","【-】","【"&amp;SUBSTITUTE(TEXT(CL7,"#,##0.00"),"-","△")&amp;"】"))</f>
        <v>【218.56】</v>
      </c>
      <c r="CM6" s="35" t="str">
        <f>IF(CM7="",NA(),CM7)</f>
        <v>-</v>
      </c>
      <c r="CN6" s="35" t="str">
        <f t="shared" ref="CN6:CV6" si="10">IF(CN7="",NA(),CN7)</f>
        <v>-</v>
      </c>
      <c r="CO6" s="35" t="str">
        <f t="shared" si="10"/>
        <v>-</v>
      </c>
      <c r="CP6" s="35" t="str">
        <f t="shared" si="10"/>
        <v>-</v>
      </c>
      <c r="CQ6" s="35">
        <f t="shared" si="10"/>
        <v>53.84</v>
      </c>
      <c r="CR6" s="35" t="str">
        <f t="shared" si="10"/>
        <v>-</v>
      </c>
      <c r="CS6" s="35" t="str">
        <f t="shared" si="10"/>
        <v>-</v>
      </c>
      <c r="CT6" s="35" t="str">
        <f t="shared" si="10"/>
        <v>-</v>
      </c>
      <c r="CU6" s="35" t="str">
        <f t="shared" si="10"/>
        <v>-</v>
      </c>
      <c r="CV6" s="35">
        <f t="shared" si="10"/>
        <v>45.68</v>
      </c>
      <c r="CW6" s="34" t="str">
        <f>IF(CW7="","",IF(CW7="-","【-】","【"&amp;SUBSTITUTE(TEXT(CW7,"#,##0.00"),"-","△")&amp;"】"))</f>
        <v>【42.86】</v>
      </c>
      <c r="CX6" s="35" t="str">
        <f>IF(CX7="",NA(),CX7)</f>
        <v>-</v>
      </c>
      <c r="CY6" s="35" t="str">
        <f t="shared" ref="CY6:DG6" si="11">IF(CY7="",NA(),CY7)</f>
        <v>-</v>
      </c>
      <c r="CZ6" s="35" t="str">
        <f t="shared" si="11"/>
        <v>-</v>
      </c>
      <c r="DA6" s="35" t="str">
        <f t="shared" si="11"/>
        <v>-</v>
      </c>
      <c r="DB6" s="35">
        <f t="shared" si="11"/>
        <v>75.48</v>
      </c>
      <c r="DC6" s="35" t="str">
        <f t="shared" si="11"/>
        <v>-</v>
      </c>
      <c r="DD6" s="35" t="str">
        <f t="shared" si="11"/>
        <v>-</v>
      </c>
      <c r="DE6" s="35" t="str">
        <f t="shared" si="11"/>
        <v>-</v>
      </c>
      <c r="DF6" s="35" t="str">
        <f t="shared" si="11"/>
        <v>-</v>
      </c>
      <c r="DG6" s="35">
        <f t="shared" si="11"/>
        <v>87.96</v>
      </c>
      <c r="DH6" s="34" t="str">
        <f>IF(DH7="","",IF(DH7="-","【-】","【"&amp;SUBSTITUTE(TEXT(DH7,"#,##0.00"),"-","△")&amp;"】"))</f>
        <v>【84.20】</v>
      </c>
      <c r="DI6" s="35" t="str">
        <f>IF(DI7="",NA(),DI7)</f>
        <v>-</v>
      </c>
      <c r="DJ6" s="35" t="str">
        <f t="shared" ref="DJ6:DR6" si="12">IF(DJ7="",NA(),DJ7)</f>
        <v>-</v>
      </c>
      <c r="DK6" s="35" t="str">
        <f t="shared" si="12"/>
        <v>-</v>
      </c>
      <c r="DL6" s="35" t="str">
        <f t="shared" si="12"/>
        <v>-</v>
      </c>
      <c r="DM6" s="35">
        <f t="shared" si="12"/>
        <v>2.5499999999999998</v>
      </c>
      <c r="DN6" s="35" t="str">
        <f t="shared" si="12"/>
        <v>-</v>
      </c>
      <c r="DO6" s="35" t="str">
        <f t="shared" si="12"/>
        <v>-</v>
      </c>
      <c r="DP6" s="35" t="str">
        <f t="shared" si="12"/>
        <v>-</v>
      </c>
      <c r="DQ6" s="35" t="str">
        <f t="shared" si="12"/>
        <v>-</v>
      </c>
      <c r="DR6" s="35">
        <f t="shared" si="12"/>
        <v>27.82</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【0.28】</v>
      </c>
    </row>
    <row r="7" spans="1:148" s="36" customFormat="1" x14ac:dyDescent="0.15">
      <c r="A7" s="28"/>
      <c r="B7" s="37">
        <v>2019</v>
      </c>
      <c r="C7" s="37">
        <v>162043</v>
      </c>
      <c r="D7" s="37">
        <v>46</v>
      </c>
      <c r="E7" s="37">
        <v>17</v>
      </c>
      <c r="F7" s="37">
        <v>4</v>
      </c>
      <c r="G7" s="37">
        <v>0</v>
      </c>
      <c r="H7" s="37" t="s">
        <v>96</v>
      </c>
      <c r="I7" s="37" t="s">
        <v>97</v>
      </c>
      <c r="J7" s="37" t="s">
        <v>98</v>
      </c>
      <c r="K7" s="37" t="s">
        <v>99</v>
      </c>
      <c r="L7" s="37" t="s">
        <v>100</v>
      </c>
      <c r="M7" s="37" t="s">
        <v>101</v>
      </c>
      <c r="N7" s="38" t="s">
        <v>102</v>
      </c>
      <c r="O7" s="38">
        <v>53.41</v>
      </c>
      <c r="P7" s="38">
        <v>26.55</v>
      </c>
      <c r="Q7" s="38">
        <v>66.62</v>
      </c>
      <c r="R7" s="38">
        <v>3610</v>
      </c>
      <c r="S7" s="38">
        <v>41672</v>
      </c>
      <c r="T7" s="38">
        <v>200.61</v>
      </c>
      <c r="U7" s="38">
        <v>207.73</v>
      </c>
      <c r="V7" s="38">
        <v>11018</v>
      </c>
      <c r="W7" s="38">
        <v>3.64</v>
      </c>
      <c r="X7" s="38">
        <v>3026.92</v>
      </c>
      <c r="Y7" s="38" t="s">
        <v>102</v>
      </c>
      <c r="Z7" s="38" t="s">
        <v>102</v>
      </c>
      <c r="AA7" s="38" t="s">
        <v>102</v>
      </c>
      <c r="AB7" s="38" t="s">
        <v>102</v>
      </c>
      <c r="AC7" s="38">
        <v>101.45</v>
      </c>
      <c r="AD7" s="38" t="s">
        <v>102</v>
      </c>
      <c r="AE7" s="38" t="s">
        <v>102</v>
      </c>
      <c r="AF7" s="38" t="s">
        <v>102</v>
      </c>
      <c r="AG7" s="38" t="s">
        <v>102</v>
      </c>
      <c r="AH7" s="38">
        <v>103.34</v>
      </c>
      <c r="AI7" s="38">
        <v>102.87</v>
      </c>
      <c r="AJ7" s="38" t="s">
        <v>102</v>
      </c>
      <c r="AK7" s="38" t="s">
        <v>102</v>
      </c>
      <c r="AL7" s="38" t="s">
        <v>102</v>
      </c>
      <c r="AM7" s="38" t="s">
        <v>102</v>
      </c>
      <c r="AN7" s="38">
        <v>0</v>
      </c>
      <c r="AO7" s="38" t="s">
        <v>102</v>
      </c>
      <c r="AP7" s="38" t="s">
        <v>102</v>
      </c>
      <c r="AQ7" s="38" t="s">
        <v>102</v>
      </c>
      <c r="AR7" s="38" t="s">
        <v>102</v>
      </c>
      <c r="AS7" s="38">
        <v>29.74</v>
      </c>
      <c r="AT7" s="38">
        <v>76.63</v>
      </c>
      <c r="AU7" s="38" t="s">
        <v>102</v>
      </c>
      <c r="AV7" s="38" t="s">
        <v>102</v>
      </c>
      <c r="AW7" s="38" t="s">
        <v>102</v>
      </c>
      <c r="AX7" s="38" t="s">
        <v>102</v>
      </c>
      <c r="AY7" s="38">
        <v>28.5</v>
      </c>
      <c r="AZ7" s="38" t="s">
        <v>102</v>
      </c>
      <c r="BA7" s="38" t="s">
        <v>102</v>
      </c>
      <c r="BB7" s="38" t="s">
        <v>102</v>
      </c>
      <c r="BC7" s="38" t="s">
        <v>102</v>
      </c>
      <c r="BD7" s="38">
        <v>53.44</v>
      </c>
      <c r="BE7" s="38">
        <v>49.61</v>
      </c>
      <c r="BF7" s="38" t="s">
        <v>102</v>
      </c>
      <c r="BG7" s="38" t="s">
        <v>102</v>
      </c>
      <c r="BH7" s="38" t="s">
        <v>102</v>
      </c>
      <c r="BI7" s="38" t="s">
        <v>102</v>
      </c>
      <c r="BJ7" s="38">
        <v>2214.0100000000002</v>
      </c>
      <c r="BK7" s="38" t="s">
        <v>102</v>
      </c>
      <c r="BL7" s="38" t="s">
        <v>102</v>
      </c>
      <c r="BM7" s="38" t="s">
        <v>102</v>
      </c>
      <c r="BN7" s="38" t="s">
        <v>102</v>
      </c>
      <c r="BO7" s="38">
        <v>1267.3900000000001</v>
      </c>
      <c r="BP7" s="38">
        <v>1218.7</v>
      </c>
      <c r="BQ7" s="38" t="s">
        <v>102</v>
      </c>
      <c r="BR7" s="38" t="s">
        <v>102</v>
      </c>
      <c r="BS7" s="38" t="s">
        <v>102</v>
      </c>
      <c r="BT7" s="38" t="s">
        <v>102</v>
      </c>
      <c r="BU7" s="38">
        <v>100.1</v>
      </c>
      <c r="BV7" s="38" t="s">
        <v>102</v>
      </c>
      <c r="BW7" s="38" t="s">
        <v>102</v>
      </c>
      <c r="BX7" s="38" t="s">
        <v>102</v>
      </c>
      <c r="BY7" s="38" t="s">
        <v>102</v>
      </c>
      <c r="BZ7" s="38">
        <v>84.3</v>
      </c>
      <c r="CA7" s="38">
        <v>74.17</v>
      </c>
      <c r="CB7" s="38" t="s">
        <v>102</v>
      </c>
      <c r="CC7" s="38" t="s">
        <v>102</v>
      </c>
      <c r="CD7" s="38" t="s">
        <v>102</v>
      </c>
      <c r="CE7" s="38" t="s">
        <v>102</v>
      </c>
      <c r="CF7" s="38">
        <v>185.77</v>
      </c>
      <c r="CG7" s="38" t="s">
        <v>102</v>
      </c>
      <c r="CH7" s="38" t="s">
        <v>102</v>
      </c>
      <c r="CI7" s="38" t="s">
        <v>102</v>
      </c>
      <c r="CJ7" s="38" t="s">
        <v>102</v>
      </c>
      <c r="CK7" s="38">
        <v>185.47</v>
      </c>
      <c r="CL7" s="38">
        <v>218.56</v>
      </c>
      <c r="CM7" s="38" t="s">
        <v>102</v>
      </c>
      <c r="CN7" s="38" t="s">
        <v>102</v>
      </c>
      <c r="CO7" s="38" t="s">
        <v>102</v>
      </c>
      <c r="CP7" s="38" t="s">
        <v>102</v>
      </c>
      <c r="CQ7" s="38">
        <v>53.84</v>
      </c>
      <c r="CR7" s="38" t="s">
        <v>102</v>
      </c>
      <c r="CS7" s="38" t="s">
        <v>102</v>
      </c>
      <c r="CT7" s="38" t="s">
        <v>102</v>
      </c>
      <c r="CU7" s="38" t="s">
        <v>102</v>
      </c>
      <c r="CV7" s="38">
        <v>45.68</v>
      </c>
      <c r="CW7" s="38">
        <v>42.86</v>
      </c>
      <c r="CX7" s="38" t="s">
        <v>102</v>
      </c>
      <c r="CY7" s="38" t="s">
        <v>102</v>
      </c>
      <c r="CZ7" s="38" t="s">
        <v>102</v>
      </c>
      <c r="DA7" s="38" t="s">
        <v>102</v>
      </c>
      <c r="DB7" s="38">
        <v>75.48</v>
      </c>
      <c r="DC7" s="38" t="s">
        <v>102</v>
      </c>
      <c r="DD7" s="38" t="s">
        <v>102</v>
      </c>
      <c r="DE7" s="38" t="s">
        <v>102</v>
      </c>
      <c r="DF7" s="38" t="s">
        <v>102</v>
      </c>
      <c r="DG7" s="38">
        <v>87.96</v>
      </c>
      <c r="DH7" s="38">
        <v>84.2</v>
      </c>
      <c r="DI7" s="38" t="s">
        <v>102</v>
      </c>
      <c r="DJ7" s="38" t="s">
        <v>102</v>
      </c>
      <c r="DK7" s="38" t="s">
        <v>102</v>
      </c>
      <c r="DL7" s="38" t="s">
        <v>102</v>
      </c>
      <c r="DM7" s="38">
        <v>2.5499999999999998</v>
      </c>
      <c r="DN7" s="38" t="s">
        <v>102</v>
      </c>
      <c r="DO7" s="38" t="s">
        <v>102</v>
      </c>
      <c r="DP7" s="38" t="s">
        <v>102</v>
      </c>
      <c r="DQ7" s="38" t="s">
        <v>102</v>
      </c>
      <c r="DR7" s="38">
        <v>27.82</v>
      </c>
      <c r="DS7" s="38">
        <v>25.37</v>
      </c>
      <c r="DT7" s="38" t="s">
        <v>102</v>
      </c>
      <c r="DU7" s="38" t="s">
        <v>102</v>
      </c>
      <c r="DV7" s="38" t="s">
        <v>102</v>
      </c>
      <c r="DW7" s="38" t="s">
        <v>102</v>
      </c>
      <c r="DX7" s="38">
        <v>0</v>
      </c>
      <c r="DY7" s="38" t="s">
        <v>102</v>
      </c>
      <c r="DZ7" s="38" t="s">
        <v>102</v>
      </c>
      <c r="EA7" s="38" t="s">
        <v>102</v>
      </c>
      <c r="EB7" s="38" t="s">
        <v>102</v>
      </c>
      <c r="EC7" s="38">
        <v>0</v>
      </c>
      <c r="ED7" s="38">
        <v>6.2</v>
      </c>
      <c r="EE7" s="38" t="s">
        <v>102</v>
      </c>
      <c r="EF7" s="38" t="s">
        <v>102</v>
      </c>
      <c r="EG7" s="38" t="s">
        <v>102</v>
      </c>
      <c r="EH7" s="38" t="s">
        <v>102</v>
      </c>
      <c r="EI7" s="38">
        <v>0</v>
      </c>
      <c r="EJ7" s="38" t="s">
        <v>102</v>
      </c>
      <c r="EK7" s="38" t="s">
        <v>102</v>
      </c>
      <c r="EL7" s="38" t="s">
        <v>102</v>
      </c>
      <c r="EM7" s="38" t="s">
        <v>102</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幸周</cp:lastModifiedBy>
  <dcterms:created xsi:type="dcterms:W3CDTF">2020-12-04T02:32:33Z</dcterms:created>
  <dcterms:modified xsi:type="dcterms:W3CDTF">2021-01-27T04:58:55Z</dcterms:modified>
</cp:coreProperties>
</file>