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0\Desktop\R0301経営比較分析表\"/>
    </mc:Choice>
  </mc:AlternateContent>
  <workbookProtection workbookAlgorithmName="SHA-512" workbookHashValue="m9xyQnm7SdhgmTxhg1e6vk+bGkHFeX0jquQpETtb6r/p7ASZiKFspBOiD6xUIrKXvdEd8m7+H2xm4SuUnqMJfQ==" workbookSaltValue="JtSVHv0Wq7zNSRPT4yBR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<sst xmlns="http://schemas.openxmlformats.org/spreadsheetml/2006/main" count="297" uniqueCount="116">
  <si>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</si>
  <si>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</si>
  <si>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</si>
  <si>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</si>
  <si>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</si>
  <si>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</si>
  <si>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</si>
  <si>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</si>
  <si>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</si>
  <si>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</si>
  <si>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</si>
  <si>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</si>
  <si>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</si>
  <si>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</si>
  <si>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</si>
  <si>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</si>
  <si>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</si>
  <si>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</si>
  <si>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</si>
  <si>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</si>
  <si>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</si>
  <si>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</si>
  <si>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</si>
  <si>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</si>
  <si>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</si>
  <si>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</si>
  <si>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</si>
  <si>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</si>
  <si>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</si>
  <si>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</si>
  <si>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</si>
  <si>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</si>
  <si>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</si>
  <si>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</si>
  <si>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</si>
  <si>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</si>
  <si>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</si>
  <si>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</si>
  <si>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</si>
  <si>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</si>
  <si>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</si>
  <si>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</si>
  <si>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</si>
  <si>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</si>
  <si>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</si>
  <si>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</si>
  <si>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</si>
  <si>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</si>
  <si>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</si>
  <si>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</si>
  <si>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</si>
  <si>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</si>
  <si>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</si>
  <si>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</si>
  <si>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</si>
  <si>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</si>
  <si>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</si>
  <si>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</si>
  <si>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</si>
  <si>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</si>
  <si>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</si>
  <si>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</si>
  <si>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</si>
  <si>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</si>
  <si>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</si>
  <si>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</si>
  <si>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</si>
  <si>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</si>
  <si>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</si>
  <si>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</si>
  <si>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</si>
  <si>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</si>
  <si>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</si>
  <si>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</si>
  <si>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</si>
  <si>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</si>
  <si>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</si>
  <si>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</si>
  <si>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</si>
  <si>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</si>
  <si>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</si>
  <si>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</si>
  <si>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</si>
  <si>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</si>
  <si>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</si>
  <si>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</si>
  <si>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</si>
  <si>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</si>
  <si>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</si>
  <si>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</si>
  <si>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</si>
  <si>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</si>
  <si>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</si>
  <si>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</si>
  <si>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</si>
  <si>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</si>
  <si>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</si>
  <si>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</si>
  <si>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</si>
  <si>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</si>
  <si>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</si>
  <si>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</si>
  <si>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</si>
  <si>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</si>
  <si>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</si>
  <si>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</si>
  <si>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</si>
  <si>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</si>
  <si>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</si>
  <si>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</si>
  <si>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</si>
  <si>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</si>
  <si>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</si>
  <si>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④企業債残高対事業規模比率は、地理的要因などにより、建設事業費が嵩んだことや、資本費平準化債を可能限度額まで起債していることなどが原因で、平均を上回っていると考えられます。
　⑤経費回収率は100％で、使用料で賄うべき経費は使用料で賄うことができています。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⑦施設利用率は、平均より高く、施設規模は適正であると考えられます。
　⑧水洗化率は、引き続き下水道未接続世帯への啓発活動に取り組むことで改善を図り、使用料収入の確保に努めます。
</t>
    <rPh sb="308" eb="310">
      <t>コンゴ</t>
    </rPh>
    <rPh sb="312" eb="314">
      <t>シセツ</t>
    </rPh>
    <rPh sb="315" eb="318">
      <t>ロウキュウカ</t>
    </rPh>
    <rPh sb="319" eb="320">
      <t>スス</t>
    </rPh>
    <rPh sb="322" eb="324">
      <t>コウシン</t>
    </rPh>
    <rPh sb="324" eb="326">
      <t>トウシ</t>
    </rPh>
    <rPh sb="327" eb="329">
      <t>ゾウカ</t>
    </rPh>
    <phoneticPr fontId="4"/>
  </si>
  <si>
    <t>　農業集落排水施設の整備は完了しており、今後は老朽化対策として、施設の機能強化と公共下水道への接続を検討します。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rPh sb="50" eb="52">
      <t>ケントウ</t>
    </rPh>
    <phoneticPr fontId="4"/>
  </si>
  <si>
    <t>　事業開始はH５年で、令和元年度末で27年が経過し、施設の老朽化が進んでいますが、各浄化センター、管渠ともに更新・老朽化対策は行っていません。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③管渠改善率は、先に述べたように耐用年数を経過した管渠がなく、令和元年度は更新・老朽化対策を行わなかったため、0％となっています。
　今後は、公共下水道への接続を検討するほか、東加積浄化センターの最適整備構想を策定し、更新投資の平準化と効率化に努めます。</t>
    <rPh sb="11" eb="13">
      <t>レイワ</t>
    </rPh>
    <rPh sb="13" eb="14">
      <t>モト</t>
    </rPh>
    <rPh sb="74" eb="76">
      <t>ゲンカ</t>
    </rPh>
    <rPh sb="76" eb="79">
      <t>ショウキャクリツ</t>
    </rPh>
    <rPh sb="81" eb="83">
      <t>ジギョウ</t>
    </rPh>
    <rPh sb="83" eb="85">
      <t>カイシ</t>
    </rPh>
    <rPh sb="86" eb="87">
      <t>タ</t>
    </rPh>
    <rPh sb="88" eb="90">
      <t>ダンタイ</t>
    </rPh>
    <rPh sb="91" eb="92">
      <t>クラ</t>
    </rPh>
    <rPh sb="94" eb="95">
      <t>オソ</t>
    </rPh>
    <rPh sb="103" eb="104">
      <t>ヒク</t>
    </rPh>
    <rPh sb="105" eb="107">
      <t>スウチ</t>
    </rPh>
    <rPh sb="188" eb="190">
      <t>レイワ</t>
    </rPh>
    <rPh sb="190" eb="191">
      <t>モト</t>
    </rPh>
    <rPh sb="245" eb="246">
      <t>ヒガシ</t>
    </rPh>
    <rPh sb="246" eb="248">
      <t>カヅミ</t>
    </rPh>
    <rPh sb="255" eb="257">
      <t>サイテキ</t>
    </rPh>
    <rPh sb="257" eb="259">
      <t>セイビ</t>
    </rPh>
    <rPh sb="259" eb="261">
      <t>コウソウ</t>
    </rPh>
    <rPh sb="262" eb="264">
      <t>サクテイ</t>
    </rPh>
    <rPh sb="266" eb="268">
      <t>コウシン</t>
    </rPh>
    <rPh sb="268" eb="270">
      <t>トウシ</t>
    </rPh>
    <rPh sb="271" eb="274">
      <t>ヘイジュンカ</t>
    </rPh>
    <rPh sb="279" eb="28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</si>
</sst>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7A-4763-ABE9-010A4BE16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F47A-4763-ABE9-010A4BE16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75.8</c:v>
                </c:pt>
                <c:pt idx="4">
                  <c:v>75.069999999999993</c:v>
                </c:pt>
              </c:numCache>
            </c:numRef>
          </c:val>
          <c:extLst>
            <c:ext xmlns:c16="http://schemas.microsoft.com/office/drawing/2014/chart" uri="{C3380CC4-5D6E-409C-BE32-E72D297353CC}">
              <c16:uniqueId val="{00000000-9DDA-41B1-A0CC-36F419A3DE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9DDA-41B1-A0CC-36F419A3DE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86.65</c:v>
                </c:pt>
                <c:pt idx="4">
                  <c:v>87.97</c:v>
                </c:pt>
              </c:numCache>
            </c:numRef>
          </c:val>
          <c:extLst>
            <c:ext xmlns:c16="http://schemas.microsoft.com/office/drawing/2014/chart" uri="{C3380CC4-5D6E-409C-BE32-E72D297353CC}">
              <c16:uniqueId val="{00000000-CAC7-4318-9C0D-79A399B3BC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CAC7-4318-9C0D-79A399B3BC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114.98</c:v>
                </c:pt>
                <c:pt idx="4">
                  <c:v>112.89</c:v>
                </c:pt>
              </c:numCache>
            </c:numRef>
          </c:val>
          <c:extLst>
            <c:ext xmlns:c16="http://schemas.microsoft.com/office/drawing/2014/chart" uri="{C3380CC4-5D6E-409C-BE32-E72D297353CC}">
              <c16:uniqueId val="{00000000-E8D2-486D-96C9-A4D5831563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E8D2-486D-96C9-A4D5831563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3.13</c:v>
                </c:pt>
                <c:pt idx="4">
                  <c:v>6.27</c:v>
                </c:pt>
              </c:numCache>
            </c:numRef>
          </c:val>
          <c:extLst>
            <c:ext xmlns:c16="http://schemas.microsoft.com/office/drawing/2014/chart" uri="{C3380CC4-5D6E-409C-BE32-E72D297353CC}">
              <c16:uniqueId val="{00000000-880B-4F5F-A9E8-C662E014A7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880B-4F5F-A9E8-C662E014A7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4-4FBE-8AEA-07B6DB6776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FC4-4FBE-8AEA-07B6DB6776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89-4ECD-AEA4-0306ED2E59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E389-4ECD-AEA4-0306ED2E59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25.63</c:v>
                </c:pt>
                <c:pt idx="4">
                  <c:v>21.29</c:v>
                </c:pt>
              </c:numCache>
            </c:numRef>
          </c:val>
          <c:extLst>
            <c:ext xmlns:c16="http://schemas.microsoft.com/office/drawing/2014/chart" uri="{C3380CC4-5D6E-409C-BE32-E72D297353CC}">
              <c16:uniqueId val="{00000000-A759-4A2F-B6B0-CDE3FC7EF8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A759-4A2F-B6B0-CDE3FC7EF8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1433.41</c:v>
                </c:pt>
                <c:pt idx="4">
                  <c:v>1517.38</c:v>
                </c:pt>
              </c:numCache>
            </c:numRef>
          </c:val>
          <c:extLst>
            <c:ext xmlns:c16="http://schemas.microsoft.com/office/drawing/2014/chart" uri="{C3380CC4-5D6E-409C-BE32-E72D297353CC}">
              <c16:uniqueId val="{00000000-49EE-4375-A1A4-D2C3626E58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49EE-4375-A1A4-D2C3626E58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0A2E-46CD-85A2-A247660C6D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0A2E-46CD-85A2-A247660C6D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190.01</c:v>
                </c:pt>
                <c:pt idx="4">
                  <c:v>175.43</c:v>
                </c:pt>
              </c:numCache>
            </c:numRef>
          </c:val>
          <c:extLst>
            <c:ext xmlns:c16="http://schemas.microsoft.com/office/drawing/2014/chart" uri="{C3380CC4-5D6E-409C-BE32-E72D297353CC}">
              <c16:uniqueId val="{00000000-455C-469A-9BEE-12E94E2565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455C-469A-9BEE-12E94E2565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4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33284</v>
      </c>
      <c r="AM8" s="51"/>
      <c r="AN8" s="51"/>
      <c r="AO8" s="51"/>
      <c r="AP8" s="51"/>
      <c r="AQ8" s="51"/>
      <c r="AR8" s="51"/>
      <c r="AS8" s="51"/>
      <c r="AT8" s="46">
        <f>データ!T6</f>
        <v>54.62</v>
      </c>
      <c r="AU8" s="46"/>
      <c r="AV8" s="46"/>
      <c r="AW8" s="46"/>
      <c r="AX8" s="46"/>
      <c r="AY8" s="46"/>
      <c r="AZ8" s="46"/>
      <c r="BA8" s="46"/>
      <c r="BB8" s="46">
        <f>データ!U6</f>
        <v>609.37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54.71</v>
      </c>
      <c r="J10" s="46"/>
      <c r="K10" s="46"/>
      <c r="L10" s="46"/>
      <c r="M10" s="46"/>
      <c r="N10" s="46"/>
      <c r="O10" s="46"/>
      <c r="P10" s="46">
        <f>データ!P6</f>
        <v>10.4</v>
      </c>
      <c r="Q10" s="46"/>
      <c r="R10" s="46"/>
      <c r="S10" s="46"/>
      <c r="T10" s="46"/>
      <c r="U10" s="46"/>
      <c r="V10" s="46"/>
      <c r="W10" s="46">
        <f>データ!Q6</f>
        <v>81.599999999999994</v>
      </c>
      <c r="X10" s="46"/>
      <c r="Y10" s="46"/>
      <c r="Z10" s="46"/>
      <c r="AA10" s="46"/>
      <c r="AB10" s="46"/>
      <c r="AC10" s="46"/>
      <c r="AD10" s="51">
        <f>データ!R6</f>
        <v>3593</v>
      </c>
      <c r="AE10" s="51"/>
      <c r="AF10" s="51"/>
      <c r="AG10" s="51"/>
      <c r="AH10" s="51"/>
      <c r="AI10" s="51"/>
      <c r="AJ10" s="51"/>
      <c r="AK10" s="2"/>
      <c r="AL10" s="51">
        <f>データ!V6</f>
        <v>3450</v>
      </c>
      <c r="AM10" s="51"/>
      <c r="AN10" s="51"/>
      <c r="AO10" s="51"/>
      <c r="AP10" s="51"/>
      <c r="AQ10" s="51"/>
      <c r="AR10" s="51"/>
      <c r="AS10" s="51"/>
      <c r="AT10" s="46">
        <f>データ!W6</f>
        <v>1.31</v>
      </c>
      <c r="AU10" s="46"/>
      <c r="AV10" s="46"/>
      <c r="AW10" s="46"/>
      <c r="AX10" s="46"/>
      <c r="AY10" s="46"/>
      <c r="AZ10" s="46"/>
      <c r="BA10" s="46"/>
      <c r="BB10" s="46">
        <f>データ!X6</f>
        <v>2633.59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gJgX3NRq/Bf1OK/OKXPG0qKrBqBtE4Txu190fIQODsySeISnXBP39ahlYlYSdWonlXkPB9/ZkuZuBq+50yorng==" saltValue="xpIiybQss9/mRrZvjcX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162060</v>
      </c>
      <c r="D6" s="33">
        <f t="shared" si="3"/>
        <v>46</v>
      </c>
      <c r="E6" s="33">
        <f t="shared" si="3"/>
        <v>17</v>
      </c>
      <c r="F6" s="33">
        <f t="shared" si="3"/>
        <v>5</v>
      </c>
      <c r="G6" s="33">
        <f t="shared" si="3"/>
        <v>0</v>
      </c>
      <c r="H6" s="33" t="str">
        <f t="shared" si="3"/>
        <v>富山県　滑川市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54.71</v>
      </c>
      <c r="P6" s="34">
        <f t="shared" si="3"/>
        <v>10.4</v>
      </c>
      <c r="Q6" s="34">
        <f t="shared" si="3"/>
        <v>81.599999999999994</v>
      </c>
      <c r="R6" s="34">
        <f t="shared" si="3"/>
        <v>3593</v>
      </c>
      <c r="S6" s="34">
        <f t="shared" si="3"/>
        <v>33284</v>
      </c>
      <c r="T6" s="34">
        <f t="shared" si="3"/>
        <v>54.62</v>
      </c>
      <c r="U6" s="34">
        <f t="shared" si="3"/>
        <v>609.37</v>
      </c>
      <c r="V6" s="34">
        <f t="shared" si="3"/>
        <v>3450</v>
      </c>
      <c r="W6" s="34">
        <f t="shared" si="3"/>
        <v>1.31</v>
      </c>
      <c r="X6" s="34">
        <f t="shared" si="3"/>
        <v>2633.59</v>
      </c>
      <c r="Y6" s="35" t="str">
        <f>IF(Y7="",NA(),Y7)</f>
        <v>-</v>
      </c>
      <c r="Z6" s="35" t="str">
        <f t="shared" ref="Z6:AH6" si="4">IF(Z7="",NA(),Z7)</f>
        <v>-</v>
      </c>
      <c r="AA6" s="35" t="str">
        <f t="shared" si="4"/>
        <v>-</v>
      </c>
      <c r="AB6" s="35">
        <f t="shared" si="4"/>
        <v>114.98</v>
      </c>
      <c r="AC6" s="35">
        <f t="shared" si="4"/>
        <v>112.89</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25.63</v>
      </c>
      <c r="AY6" s="35">
        <f t="shared" si="6"/>
        <v>21.29</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1433.41</v>
      </c>
      <c r="BJ6" s="35">
        <f t="shared" si="7"/>
        <v>1517.38</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100</v>
      </c>
      <c r="BU6" s="35">
        <f t="shared" si="8"/>
        <v>100</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190.01</v>
      </c>
      <c r="CF6" s="35">
        <f t="shared" si="9"/>
        <v>175.43</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75.8</v>
      </c>
      <c r="CQ6" s="35">
        <f t="shared" si="10"/>
        <v>75.069999999999993</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86.65</v>
      </c>
      <c r="DB6" s="35">
        <f t="shared" si="11"/>
        <v>87.97</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3.13</v>
      </c>
      <c r="DM6" s="35">
        <f t="shared" si="12"/>
        <v>6.27</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162060</v>
      </c>
      <c r="D7" s="37">
        <v>46</v>
      </c>
      <c r="E7" s="37">
        <v>17</v>
      </c>
      <c r="F7" s="37">
        <v>5</v>
      </c>
      <c r="G7" s="37">
        <v>0</v>
      </c>
      <c r="H7" s="37" t="s">
        <v>96</v>
      </c>
      <c r="I7" s="37" t="s">
        <v>97</v>
      </c>
      <c r="J7" s="37" t="s">
        <v>98</v>
      </c>
      <c r="K7" s="37" t="s">
        <v>99</v>
      </c>
      <c r="L7" s="37" t="s">
        <v>100</v>
      </c>
      <c r="M7" s="37" t="s">
        <v>101</v>
      </c>
      <c r="N7" s="38" t="s">
        <v>102</v>
      </c>
      <c r="O7" s="38">
        <v>54.71</v>
      </c>
      <c r="P7" s="38">
        <v>10.4</v>
      </c>
      <c r="Q7" s="38">
        <v>81.599999999999994</v>
      </c>
      <c r="R7" s="38">
        <v>3593</v>
      </c>
      <c r="S7" s="38">
        <v>33284</v>
      </c>
      <c r="T7" s="38">
        <v>54.62</v>
      </c>
      <c r="U7" s="38">
        <v>609.37</v>
      </c>
      <c r="V7" s="38">
        <v>3450</v>
      </c>
      <c r="W7" s="38">
        <v>1.31</v>
      </c>
      <c r="X7" s="38">
        <v>2633.59</v>
      </c>
      <c r="Y7" s="38" t="s">
        <v>102</v>
      </c>
      <c r="Z7" s="38" t="s">
        <v>102</v>
      </c>
      <c r="AA7" s="38" t="s">
        <v>102</v>
      </c>
      <c r="AB7" s="38">
        <v>114.98</v>
      </c>
      <c r="AC7" s="38">
        <v>112.89</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25.63</v>
      </c>
      <c r="AY7" s="38">
        <v>21.29</v>
      </c>
      <c r="AZ7" s="38" t="s">
        <v>102</v>
      </c>
      <c r="BA7" s="38" t="s">
        <v>102</v>
      </c>
      <c r="BB7" s="38" t="s">
        <v>102</v>
      </c>
      <c r="BC7" s="38">
        <v>29.54</v>
      </c>
      <c r="BD7" s="38">
        <v>26.99</v>
      </c>
      <c r="BE7" s="38">
        <v>33.840000000000003</v>
      </c>
      <c r="BF7" s="38" t="s">
        <v>102</v>
      </c>
      <c r="BG7" s="38" t="s">
        <v>102</v>
      </c>
      <c r="BH7" s="38" t="s">
        <v>102</v>
      </c>
      <c r="BI7" s="38">
        <v>1433.41</v>
      </c>
      <c r="BJ7" s="38">
        <v>1517.38</v>
      </c>
      <c r="BK7" s="38" t="s">
        <v>102</v>
      </c>
      <c r="BL7" s="38" t="s">
        <v>102</v>
      </c>
      <c r="BM7" s="38" t="s">
        <v>102</v>
      </c>
      <c r="BN7" s="38">
        <v>789.46</v>
      </c>
      <c r="BO7" s="38">
        <v>826.83</v>
      </c>
      <c r="BP7" s="38">
        <v>765.47</v>
      </c>
      <c r="BQ7" s="38" t="s">
        <v>102</v>
      </c>
      <c r="BR7" s="38" t="s">
        <v>102</v>
      </c>
      <c r="BS7" s="38" t="s">
        <v>102</v>
      </c>
      <c r="BT7" s="38">
        <v>100</v>
      </c>
      <c r="BU7" s="38">
        <v>100</v>
      </c>
      <c r="BV7" s="38" t="s">
        <v>102</v>
      </c>
      <c r="BW7" s="38" t="s">
        <v>102</v>
      </c>
      <c r="BX7" s="38" t="s">
        <v>102</v>
      </c>
      <c r="BY7" s="38">
        <v>57.77</v>
      </c>
      <c r="BZ7" s="38">
        <v>57.31</v>
      </c>
      <c r="CA7" s="38">
        <v>59.59</v>
      </c>
      <c r="CB7" s="38" t="s">
        <v>102</v>
      </c>
      <c r="CC7" s="38" t="s">
        <v>102</v>
      </c>
      <c r="CD7" s="38" t="s">
        <v>102</v>
      </c>
      <c r="CE7" s="38">
        <v>190.01</v>
      </c>
      <c r="CF7" s="38">
        <v>175.43</v>
      </c>
      <c r="CG7" s="38" t="s">
        <v>102</v>
      </c>
      <c r="CH7" s="38" t="s">
        <v>102</v>
      </c>
      <c r="CI7" s="38" t="s">
        <v>102</v>
      </c>
      <c r="CJ7" s="38">
        <v>274.35000000000002</v>
      </c>
      <c r="CK7" s="38">
        <v>273.52</v>
      </c>
      <c r="CL7" s="38">
        <v>257.86</v>
      </c>
      <c r="CM7" s="38" t="s">
        <v>102</v>
      </c>
      <c r="CN7" s="38" t="s">
        <v>102</v>
      </c>
      <c r="CO7" s="38" t="s">
        <v>102</v>
      </c>
      <c r="CP7" s="38">
        <v>75.8</v>
      </c>
      <c r="CQ7" s="38">
        <v>75.069999999999993</v>
      </c>
      <c r="CR7" s="38" t="s">
        <v>102</v>
      </c>
      <c r="CS7" s="38" t="s">
        <v>102</v>
      </c>
      <c r="CT7" s="38" t="s">
        <v>102</v>
      </c>
      <c r="CU7" s="38">
        <v>50.68</v>
      </c>
      <c r="CV7" s="38">
        <v>50.14</v>
      </c>
      <c r="CW7" s="38">
        <v>51.3</v>
      </c>
      <c r="CX7" s="38" t="s">
        <v>102</v>
      </c>
      <c r="CY7" s="38" t="s">
        <v>102</v>
      </c>
      <c r="CZ7" s="38" t="s">
        <v>102</v>
      </c>
      <c r="DA7" s="38">
        <v>86.65</v>
      </c>
      <c r="DB7" s="38">
        <v>87.97</v>
      </c>
      <c r="DC7" s="38" t="s">
        <v>102</v>
      </c>
      <c r="DD7" s="38" t="s">
        <v>102</v>
      </c>
      <c r="DE7" s="38" t="s">
        <v>102</v>
      </c>
      <c r="DF7" s="38">
        <v>84.86</v>
      </c>
      <c r="DG7" s="38">
        <v>84.98</v>
      </c>
      <c r="DH7" s="38">
        <v>86.22</v>
      </c>
      <c r="DI7" s="38" t="s">
        <v>102</v>
      </c>
      <c r="DJ7" s="38" t="s">
        <v>102</v>
      </c>
      <c r="DK7" s="38" t="s">
        <v>102</v>
      </c>
      <c r="DL7" s="38">
        <v>3.13</v>
      </c>
      <c r="DM7" s="38">
        <v>6.27</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2021-01-25T11:24:04Z</cp:lastPrinted>
  <dcterms:created xsi:type="dcterms:W3CDTF">2020-12-04T02:36:14Z</dcterms:created>
  <dcterms:modified xsi:type="dcterms:W3CDTF">2021-01-25T12:21:56Z</dcterms:modified>
  <cp:category/>
</cp:coreProperties>
</file>