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1406水道\R2調査・回答\経営比較分析表\"/>
    </mc:Choice>
  </mc:AlternateContent>
  <workbookProtection workbookAlgorithmName="SHA-512" workbookHashValue="8DpTkPIRNG1jqCwzt6lpMrymQl/inwe0QvQHTGoKNRi0eL622urH0X14S+K9BJN/JbTuqBBkJGl8HesoNHdfGA==" workbookSaltValue="pcMIr8BuFSdtXp+SARGUx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<sst xmlns="http://schemas.openxmlformats.org/spreadsheetml/2006/main" count="228" uniqueCount="114">
  <si>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</si>
  <si>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</si>
  <si>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</si>
  <si>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</si>
  <si>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</si>
  <si>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</si>
  <si>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</si>
  <si>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</si>
  <si>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</si>
  <si>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</si>
  <si>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</si>
  <si>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</si>
  <si>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</si>
  <si>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</si>
  <si>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</si>
  <si>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</si>
  <si>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</si>
  <si>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</si>
  <si>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</si>
  <si>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</si>
  <si>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</si>
  <si>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</si>
  <si>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</si>
  <si>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</si>
  <si>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</si>
  <si>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</si>
  <si>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</si>
  <si>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</si>
  <si>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</si>
  <si>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</si>
  <si>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</si>
  <si>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</si>
  <si>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</si>
  <si>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</si>
  <si>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</si>
  <si>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</si>
  <si>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</si>
  <si>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</si>
  <si>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</si>
  <si>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</si>
  <si>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</si>
  <si>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</si>
  <si>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</si>
  <si>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</si>
  <si>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</si>
  <si>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</si>
  <si>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</si>
  <si>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</si>
  <si>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</si>
  <si>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</si>
  <si>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</si>
  <si>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</si>
  <si>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</si>
  <si>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</si>
  <si>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</si>
  <si>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</si>
  <si>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</si>
  <si>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</si>
  <si>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</si>
  <si>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</si>
  <si>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</si>
  <si>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</si>
  <si>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</si>
  <si>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</si>
  <si>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</si>
  <si>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</si>
  <si>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</si>
  <si>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</si>
  <si>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</si>
  <si>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</si>
  <si>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</si>
  <si>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</si>
  <si>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</si>
  <si>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</si>
  <si>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</si>
  <si>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</si>
  <si>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</si>
  <si>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</si>
  <si>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</si>
  <si>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</si>
  <si>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</si>
  <si>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</si>
  <si>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</si>
  <si>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</si>
  <si>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</si>
  <si>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</si>
  <si>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</si>
  <si>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</si>
  <si>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</si>
  <si>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</si>
  <si>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</si>
  <si>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</si>
  <si>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</si>
  <si>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</si>
  <si>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</si>
  <si>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</si>
  <si>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</si>
  <si>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</si>
  <si>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</si>
  <si>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</si>
  <si>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</si>
  <si>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</si>
  <si>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</si>
  <si>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</si>
  <si>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</si>
  <si>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</si>
  <si>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</si>
  <si>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</si>
  <si>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</si>
  <si>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</si>
  <si>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</si>
  <si>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①経常収支は100％を上回っており、単年度収支は黒字であるが、類似団体の平均値を下回っている。
②累積欠損金は発生していない。
③流動比率は100％を上回っており、最低限の支払能力は確保されている。当該指標は上昇傾向にあるが、類似団体の平均値を大きく下回っている。
④給水収益が減少したことに加え、高額な設備更新により企業債の借入額が増えたことで、平成30年度から上昇に転じている。
⑤料金回収率は100％を下回っており、不足する収入を一般会計からの基準外繰入によって補填している状況である。令和元年度は給水収益が減少したため、料金回収率は微減している。
⑥主たる水源が地下水であるため、類似団体平均を低く抑えられている。令和元年度は有収水量が減少したため、当該指標は微増している。
⑦計画的に民営の組合簡易水道の統合を進めており、令和元年度は１組合の統合を完了した。
⑧有収率は類似団体に比べ高い水準にあり、施設からの配水を効率的に料金収入に結び付けることができている。</t>
    <rPh sb="1" eb="3">
      <t>ケイジョウ</t>
    </rPh>
    <rPh sb="3" eb="5">
      <t>シュウシ</t>
    </rPh>
    <rPh sb="11" eb="13">
      <t>ウワマワ</t>
    </rPh>
    <rPh sb="18" eb="21">
      <t>タンネンド</t>
    </rPh>
    <rPh sb="21" eb="23">
      <t>シュウシ</t>
    </rPh>
    <rPh sb="24" eb="26">
      <t>クロジ</t>
    </rPh>
    <rPh sb="31" eb="33">
      <t>ルイジ</t>
    </rPh>
    <rPh sb="33" eb="35">
      <t>ダンタイ</t>
    </rPh>
    <rPh sb="36" eb="39">
      <t>ヘイキンチ</t>
    </rPh>
    <rPh sb="40" eb="42">
      <t>シタマワ</t>
    </rPh>
    <rPh sb="50" eb="52">
      <t>ルイセキ</t>
    </rPh>
    <rPh sb="52" eb="54">
      <t>ケッソン</t>
    </rPh>
    <rPh sb="54" eb="55">
      <t>キン</t>
    </rPh>
    <rPh sb="56" eb="58">
      <t>ハッセイ</t>
    </rPh>
    <rPh sb="67" eb="69">
      <t>リュウドウ</t>
    </rPh>
    <rPh sb="69" eb="71">
      <t>ヒリツ</t>
    </rPh>
    <rPh sb="77" eb="79">
      <t>ウワマワ</t>
    </rPh>
    <rPh sb="84" eb="87">
      <t>サイテイゲン</t>
    </rPh>
    <rPh sb="88" eb="90">
      <t>シハラ</t>
    </rPh>
    <rPh sb="90" eb="92">
      <t>ノウリョク</t>
    </rPh>
    <rPh sb="93" eb="95">
      <t>カクホ</t>
    </rPh>
    <rPh sb="101" eb="103">
      <t>トウガイ</t>
    </rPh>
    <rPh sb="103" eb="105">
      <t>シヒョウ</t>
    </rPh>
    <rPh sb="106" eb="108">
      <t>ジョウショウ</t>
    </rPh>
    <rPh sb="108" eb="110">
      <t>ケイコウ</t>
    </rPh>
    <rPh sb="115" eb="117">
      <t>ルイジ</t>
    </rPh>
    <rPh sb="117" eb="119">
      <t>ダンタイ</t>
    </rPh>
    <rPh sb="120" eb="122">
      <t>ヘイキン</t>
    </rPh>
    <rPh sb="122" eb="123">
      <t>チ</t>
    </rPh>
    <rPh sb="124" eb="125">
      <t>オオ</t>
    </rPh>
    <rPh sb="127" eb="129">
      <t>シタマワ</t>
    </rPh>
    <rPh sb="137" eb="139">
      <t>キュウスイ</t>
    </rPh>
    <rPh sb="139" eb="141">
      <t>シュウエキ</t>
    </rPh>
    <rPh sb="142" eb="144">
      <t>ゲンショウ</t>
    </rPh>
    <rPh sb="149" eb="150">
      <t>クワ</t>
    </rPh>
    <rPh sb="152" eb="154">
      <t>コウガク</t>
    </rPh>
    <rPh sb="155" eb="157">
      <t>セツビ</t>
    </rPh>
    <rPh sb="157" eb="159">
      <t>コウシン</t>
    </rPh>
    <rPh sb="162" eb="164">
      <t>キギョウ</t>
    </rPh>
    <rPh sb="164" eb="165">
      <t>サイ</t>
    </rPh>
    <rPh sb="166" eb="168">
      <t>カリイレ</t>
    </rPh>
    <rPh sb="168" eb="169">
      <t>ガク</t>
    </rPh>
    <rPh sb="170" eb="171">
      <t>ゾウ</t>
    </rPh>
    <rPh sb="177" eb="179">
      <t>ヘイセイ</t>
    </rPh>
    <rPh sb="182" eb="183">
      <t>ド</t>
    </rPh>
    <rPh sb="185" eb="187">
      <t>ジョウショウ</t>
    </rPh>
    <rPh sb="188" eb="189">
      <t>テン</t>
    </rPh>
    <rPh sb="197" eb="199">
      <t>リョウキン</t>
    </rPh>
    <rPh sb="199" eb="201">
      <t>カイシュウ</t>
    </rPh>
    <rPh sb="201" eb="202">
      <t>リツ</t>
    </rPh>
    <rPh sb="208" eb="210">
      <t>シタマワ</t>
    </rPh>
    <rPh sb="215" eb="217">
      <t>フソク</t>
    </rPh>
    <rPh sb="219" eb="221">
      <t>シュウニュウ</t>
    </rPh>
    <rPh sb="222" eb="224">
      <t>イッパン</t>
    </rPh>
    <rPh sb="224" eb="226">
      <t>カイケイ</t>
    </rPh>
    <rPh sb="229" eb="231">
      <t>キジュン</t>
    </rPh>
    <rPh sb="231" eb="232">
      <t>ガイ</t>
    </rPh>
    <rPh sb="232" eb="234">
      <t>クリイレ</t>
    </rPh>
    <rPh sb="238" eb="240">
      <t>ホテン</t>
    </rPh>
    <rPh sb="244" eb="246">
      <t>ジョウキョウ</t>
    </rPh>
    <rPh sb="250" eb="252">
      <t>レイワ</t>
    </rPh>
    <rPh sb="252" eb="254">
      <t>ガンネン</t>
    </rPh>
    <rPh sb="254" eb="255">
      <t>ド</t>
    </rPh>
    <rPh sb="256" eb="258">
      <t>キュウスイ</t>
    </rPh>
    <rPh sb="258" eb="260">
      <t>シュウエキ</t>
    </rPh>
    <rPh sb="261" eb="263">
      <t>ゲンショウ</t>
    </rPh>
    <rPh sb="268" eb="270">
      <t>リョウキン</t>
    </rPh>
    <rPh sb="270" eb="272">
      <t>カイシュウ</t>
    </rPh>
    <rPh sb="272" eb="273">
      <t>リツ</t>
    </rPh>
    <rPh sb="274" eb="276">
      <t>ビゲン</t>
    </rPh>
    <rPh sb="284" eb="285">
      <t>シュ</t>
    </rPh>
    <rPh sb="287" eb="289">
      <t>スイゲン</t>
    </rPh>
    <rPh sb="290" eb="293">
      <t>チカスイ</t>
    </rPh>
    <rPh sb="299" eb="301">
      <t>ルイジ</t>
    </rPh>
    <rPh sb="301" eb="303">
      <t>ダンタイ</t>
    </rPh>
    <rPh sb="303" eb="305">
      <t>ヘイキン</t>
    </rPh>
    <rPh sb="306" eb="307">
      <t>ヒク</t>
    </rPh>
    <rPh sb="308" eb="309">
      <t>オサ</t>
    </rPh>
    <rPh sb="322" eb="324">
      <t>ユウシュウ</t>
    </rPh>
    <rPh sb="324" eb="326">
      <t>スイリョウ</t>
    </rPh>
    <rPh sb="327" eb="329">
      <t>ゲンショウ</t>
    </rPh>
    <rPh sb="334" eb="336">
      <t>トウガイ</t>
    </rPh>
    <rPh sb="336" eb="338">
      <t>シヒョウ</t>
    </rPh>
    <rPh sb="339" eb="341">
      <t>ビゾウ</t>
    </rPh>
    <rPh sb="349" eb="352">
      <t>ケイカクテキ</t>
    </rPh>
    <rPh sb="353" eb="355">
      <t>ミンエイ</t>
    </rPh>
    <rPh sb="356" eb="358">
      <t>クミアイ</t>
    </rPh>
    <rPh sb="358" eb="360">
      <t>カンイ</t>
    </rPh>
    <rPh sb="360" eb="362">
      <t>スイドウ</t>
    </rPh>
    <rPh sb="363" eb="365">
      <t>トウゴウ</t>
    </rPh>
    <rPh sb="366" eb="367">
      <t>スス</t>
    </rPh>
    <rPh sb="372" eb="374">
      <t>レイワ</t>
    </rPh>
    <rPh sb="374" eb="376">
      <t>ガンネン</t>
    </rPh>
    <rPh sb="376" eb="377">
      <t>ド</t>
    </rPh>
    <rPh sb="379" eb="381">
      <t>クミアイ</t>
    </rPh>
    <rPh sb="382" eb="384">
      <t>トウゴウ</t>
    </rPh>
    <rPh sb="385" eb="387">
      <t>カンリョウ</t>
    </rPh>
    <rPh sb="393" eb="396">
      <t>ユウシュウリツ</t>
    </rPh>
    <rPh sb="397" eb="399">
      <t>ルイジ</t>
    </rPh>
    <rPh sb="399" eb="401">
      <t>ダンタイ</t>
    </rPh>
    <rPh sb="402" eb="403">
      <t>クラ</t>
    </rPh>
    <rPh sb="404" eb="405">
      <t>タカ</t>
    </rPh>
    <rPh sb="406" eb="408">
      <t>スイジュン</t>
    </rPh>
    <rPh sb="412" eb="414">
      <t>シセツ</t>
    </rPh>
    <rPh sb="417" eb="419">
      <t>ハイスイ</t>
    </rPh>
    <rPh sb="420" eb="423">
      <t>コウリツテキ</t>
    </rPh>
    <rPh sb="424" eb="426">
      <t>リョウキン</t>
    </rPh>
    <rPh sb="426" eb="428">
      <t>シュウニュウ</t>
    </rPh>
    <rPh sb="429" eb="430">
      <t>ムス</t>
    </rPh>
    <rPh sb="431" eb="432">
      <t>ツ</t>
    </rPh>
    <phoneticPr fontId="4"/>
  </si>
  <si>
    <t>①有形固定資産償却率は類似団体よりも低い水準にある。今後、耐用年数を迎える施設や管路が増加していくことが予想される。
②管路経年化率は類似団体よりも低い水準にあるが、昭和55年の事業発足から40年が経過しており、今後耐用年数に達し更新時期を迎える管が増加すると考えられるため、アセットマネジメントの手法を用い、事業の平準化を図り、計画的かつ効率的に更新に取り組む必要がある。
③類似団体平均と同程度であるが、今後耐用年数に達し更新時期を迎える管が増加すると考えられるため、事業の平準化を図り、計画的かつ効率的に更新に取り組む必要がある。</t>
    <rPh sb="40" eb="42">
      <t>カンロ</t>
    </rPh>
    <phoneticPr fontId="4"/>
  </si>
  <si>
    <t>　将来的に給水人口の減少と節水機器の普及により、給水収益の減少が見込まれる中で、老朽化した施設や管路の更新を進めていく必要があることから、水道事業の財政は厳しい状況に置かれることが予想される。
　また持続可能な水道事業を行うためにも、アセットマネジメントによる長期的な更新計画をもとに、財源の確保と経営のバランスを取りながら、長寿命化に取り組んでいく必要がある。
　当市では、5年毎に水道料金の見直しを行うこととしており、上下水道料金検討委員会から得た提言内容を踏まえ、料金の見直しを行い、経営基盤の強化と持続可能な事業運営に努める。
　なお、経営戦略は令和２年度中に策定予定である。</t>
    <rPh sb="183" eb="185">
      <t>トウシ</t>
    </rPh>
    <rPh sb="189" eb="190">
      <t>ネン</t>
    </rPh>
    <rPh sb="190" eb="191">
      <t>ゴト</t>
    </rPh>
    <rPh sb="192" eb="194">
      <t>スイドウ</t>
    </rPh>
    <rPh sb="194" eb="196">
      <t>リョウキン</t>
    </rPh>
    <rPh sb="197" eb="199">
      <t>ミナオ</t>
    </rPh>
    <rPh sb="201" eb="202">
      <t>オコナ</t>
    </rPh>
    <rPh sb="211" eb="213">
      <t>ジョウゲ</t>
    </rPh>
    <rPh sb="213" eb="215">
      <t>スイドウ</t>
    </rPh>
    <rPh sb="215" eb="217">
      <t>リョウキン</t>
    </rPh>
    <rPh sb="217" eb="219">
      <t>ケントウ</t>
    </rPh>
    <rPh sb="219" eb="221">
      <t>イイン</t>
    </rPh>
    <rPh sb="221" eb="222">
      <t>カイ</t>
    </rPh>
    <rPh sb="224" eb="225">
      <t>エ</t>
    </rPh>
    <rPh sb="226" eb="228">
      <t>テイゲン</t>
    </rPh>
    <rPh sb="228" eb="230">
      <t>ナイヨウ</t>
    </rPh>
    <rPh sb="231" eb="232">
      <t>フ</t>
    </rPh>
    <rPh sb="235" eb="237">
      <t>リョウキン</t>
    </rPh>
    <rPh sb="238" eb="240">
      <t>ミナオ</t>
    </rPh>
    <rPh sb="242" eb="243">
      <t>オコナ</t>
    </rPh>
    <rPh sb="253" eb="255">
      <t>ジゾク</t>
    </rPh>
    <rPh sb="255" eb="257">
      <t>カノウ</t>
    </rPh>
    <rPh sb="258" eb="260">
      <t>ジギョウ</t>
    </rPh>
    <rPh sb="260" eb="262">
      <t>ウンエイ</t>
    </rPh>
    <rPh sb="263" eb="26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</si>
</sst>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0.56999999999999995</c:v>
                </c:pt>
                <c:pt idx="2">
                  <c:v>0.93</c:v>
                </c:pt>
                <c:pt idx="3">
                  <c:v>0.52</c:v>
                </c:pt>
                <c:pt idx="4">
                  <c:v>0.56999999999999995</c:v>
                </c:pt>
              </c:numCache>
            </c:numRef>
          </c:val>
          <c:extLst xmlns:c16r2="http://schemas.microsoft.com/office/drawing/2015/06/chart">
            <c:ext xmlns:c16="http://schemas.microsoft.com/office/drawing/2014/chart" uri="{C3380CC4-5D6E-409C-BE32-E72D297353CC}">
              <c16:uniqueId val="{00000000-1A87-4CFB-B597-6DB6E82A2D00}"/>
            </c:ext>
          </c:extLst>
        </c:ser>
        <c:dLbls>
          <c:showLegendKey val="0"/>
          <c:showVal val="0"/>
          <c:showCatName val="0"/>
          <c:showSerName val="0"/>
          <c:showPercent val="0"/>
          <c:showBubbleSize val="0"/>
        </c:dLbls>
        <c:gapWidth val="150"/>
        <c:axId val="339529952"/>
        <c:axId val="33865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1A87-4CFB-B597-6DB6E82A2D00}"/>
            </c:ext>
          </c:extLst>
        </c:ser>
        <c:dLbls>
          <c:showLegendKey val="0"/>
          <c:showVal val="0"/>
          <c:showCatName val="0"/>
          <c:showSerName val="0"/>
          <c:showPercent val="0"/>
          <c:showBubbleSize val="0"/>
        </c:dLbls>
        <c:marker val="1"/>
        <c:smooth val="0"/>
        <c:axId val="339529952"/>
        <c:axId val="338659024"/>
      </c:lineChart>
      <c:dateAx>
        <c:axId val="339529952"/>
        <c:scaling>
          <c:orientation val="minMax"/>
        </c:scaling>
        <c:delete val="1"/>
        <c:axPos val="b"/>
        <c:numFmt formatCode="&quot;H&quot;yy" sourceLinked="1"/>
        <c:majorTickMark val="none"/>
        <c:minorTickMark val="none"/>
        <c:tickLblPos val="none"/>
        <c:crossAx val="338659024"/>
        <c:crosses val="autoZero"/>
        <c:auto val="1"/>
        <c:lblOffset val="100"/>
        <c:baseTimeUnit val="years"/>
      </c:dateAx>
      <c:valAx>
        <c:axId val="33865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42.68</c:v>
                </c:pt>
                <c:pt idx="1">
                  <c:v>42.27</c:v>
                </c:pt>
                <c:pt idx="2">
                  <c:v>44.52</c:v>
                </c:pt>
                <c:pt idx="3">
                  <c:v>39.65</c:v>
                </c:pt>
                <c:pt idx="4">
                  <c:v>43.82</c:v>
                </c:pt>
              </c:numCache>
            </c:numRef>
          </c:val>
          <c:extLst xmlns:c16r2="http://schemas.microsoft.com/office/drawing/2015/06/chart">
            <c:ext xmlns:c16="http://schemas.microsoft.com/office/drawing/2014/chart" uri="{C3380CC4-5D6E-409C-BE32-E72D297353CC}">
              <c16:uniqueId val="{00000000-98EA-440E-8761-700DB2B4EFE2}"/>
            </c:ext>
          </c:extLst>
        </c:ser>
        <c:dLbls>
          <c:showLegendKey val="0"/>
          <c:showVal val="0"/>
          <c:showCatName val="0"/>
          <c:showSerName val="0"/>
          <c:showPercent val="0"/>
          <c:showBubbleSize val="0"/>
        </c:dLbls>
        <c:gapWidth val="150"/>
        <c:axId val="341006416"/>
        <c:axId val="34100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98EA-440E-8761-700DB2B4EFE2}"/>
            </c:ext>
          </c:extLst>
        </c:ser>
        <c:dLbls>
          <c:showLegendKey val="0"/>
          <c:showVal val="0"/>
          <c:showCatName val="0"/>
          <c:showSerName val="0"/>
          <c:showPercent val="0"/>
          <c:showBubbleSize val="0"/>
        </c:dLbls>
        <c:marker val="1"/>
        <c:smooth val="0"/>
        <c:axId val="341006416"/>
        <c:axId val="341004848"/>
      </c:lineChart>
      <c:dateAx>
        <c:axId val="341006416"/>
        <c:scaling>
          <c:orientation val="minMax"/>
        </c:scaling>
        <c:delete val="1"/>
        <c:axPos val="b"/>
        <c:numFmt formatCode="&quot;H&quot;yy" sourceLinked="1"/>
        <c:majorTickMark val="none"/>
        <c:minorTickMark val="none"/>
        <c:tickLblPos val="none"/>
        <c:crossAx val="341004848"/>
        <c:crosses val="autoZero"/>
        <c:auto val="1"/>
        <c:lblOffset val="100"/>
        <c:baseTimeUnit val="years"/>
      </c:dateAx>
      <c:valAx>
        <c:axId val="34100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0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86.51</c:v>
                </c:pt>
                <c:pt idx="1">
                  <c:v>86.56</c:v>
                </c:pt>
                <c:pt idx="2">
                  <c:v>84.8</c:v>
                </c:pt>
                <c:pt idx="3">
                  <c:v>93.18</c:v>
                </c:pt>
                <c:pt idx="4">
                  <c:v>91.88</c:v>
                </c:pt>
              </c:numCache>
            </c:numRef>
          </c:val>
          <c:extLst xmlns:c16r2="http://schemas.microsoft.com/office/drawing/2015/06/chart">
            <c:ext xmlns:c16="http://schemas.microsoft.com/office/drawing/2014/chart" uri="{C3380CC4-5D6E-409C-BE32-E72D297353CC}">
              <c16:uniqueId val="{00000000-6D76-4A56-91C5-909BEDEA2A0E}"/>
            </c:ext>
          </c:extLst>
        </c:ser>
        <c:dLbls>
          <c:showLegendKey val="0"/>
          <c:showVal val="0"/>
          <c:showCatName val="0"/>
          <c:showSerName val="0"/>
          <c:showPercent val="0"/>
          <c:showBubbleSize val="0"/>
        </c:dLbls>
        <c:gapWidth val="150"/>
        <c:axId val="341003672"/>
        <c:axId val="3410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6D76-4A56-91C5-909BEDEA2A0E}"/>
            </c:ext>
          </c:extLst>
        </c:ser>
        <c:dLbls>
          <c:showLegendKey val="0"/>
          <c:showVal val="0"/>
          <c:showCatName val="0"/>
          <c:showSerName val="0"/>
          <c:showPercent val="0"/>
          <c:showBubbleSize val="0"/>
        </c:dLbls>
        <c:marker val="1"/>
        <c:smooth val="0"/>
        <c:axId val="341003672"/>
        <c:axId val="341000928"/>
      </c:lineChart>
      <c:dateAx>
        <c:axId val="341003672"/>
        <c:scaling>
          <c:orientation val="minMax"/>
        </c:scaling>
        <c:delete val="1"/>
        <c:axPos val="b"/>
        <c:numFmt formatCode="&quot;H&quot;yy" sourceLinked="1"/>
        <c:majorTickMark val="none"/>
        <c:minorTickMark val="none"/>
        <c:tickLblPos val="none"/>
        <c:crossAx val="341000928"/>
        <c:crosses val="autoZero"/>
        <c:auto val="1"/>
        <c:lblOffset val="100"/>
        <c:baseTimeUnit val="years"/>
      </c:dateAx>
      <c:valAx>
        <c:axId val="3410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0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101.3</c:v>
                </c:pt>
                <c:pt idx="1">
                  <c:v>100.33</c:v>
                </c:pt>
                <c:pt idx="2">
                  <c:v>104.72</c:v>
                </c:pt>
                <c:pt idx="3">
                  <c:v>101.44</c:v>
                </c:pt>
                <c:pt idx="4">
                  <c:v>102.07</c:v>
                </c:pt>
              </c:numCache>
            </c:numRef>
          </c:val>
          <c:extLst xmlns:c16r2="http://schemas.microsoft.com/office/drawing/2015/06/chart">
            <c:ext xmlns:c16="http://schemas.microsoft.com/office/drawing/2014/chart" uri="{C3380CC4-5D6E-409C-BE32-E72D297353CC}">
              <c16:uniqueId val="{00000000-336A-4872-BF97-81B9B04CEB1B}"/>
            </c:ext>
          </c:extLst>
        </c:ser>
        <c:dLbls>
          <c:showLegendKey val="0"/>
          <c:showVal val="0"/>
          <c:showCatName val="0"/>
          <c:showSerName val="0"/>
          <c:showPercent val="0"/>
          <c:showBubbleSize val="0"/>
        </c:dLbls>
        <c:gapWidth val="150"/>
        <c:axId val="338664904"/>
        <c:axId val="3386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336A-4872-BF97-81B9B04CEB1B}"/>
            </c:ext>
          </c:extLst>
        </c:ser>
        <c:dLbls>
          <c:showLegendKey val="0"/>
          <c:showVal val="0"/>
          <c:showCatName val="0"/>
          <c:showSerName val="0"/>
          <c:showPercent val="0"/>
          <c:showBubbleSize val="0"/>
        </c:dLbls>
        <c:marker val="1"/>
        <c:smooth val="0"/>
        <c:axId val="338664904"/>
        <c:axId val="338666080"/>
      </c:lineChart>
      <c:dateAx>
        <c:axId val="338664904"/>
        <c:scaling>
          <c:orientation val="minMax"/>
        </c:scaling>
        <c:delete val="1"/>
        <c:axPos val="b"/>
        <c:numFmt formatCode="&quot;H&quot;yy" sourceLinked="1"/>
        <c:majorTickMark val="none"/>
        <c:minorTickMark val="none"/>
        <c:tickLblPos val="none"/>
        <c:crossAx val="338666080"/>
        <c:crosses val="autoZero"/>
        <c:auto val="1"/>
        <c:lblOffset val="100"/>
        <c:baseTimeUnit val="years"/>
      </c:dateAx>
      <c:valAx>
        <c:axId val="33866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6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38.619999999999997</c:v>
                </c:pt>
                <c:pt idx="1">
                  <c:v>39.840000000000003</c:v>
                </c:pt>
                <c:pt idx="2">
                  <c:v>41.03</c:v>
                </c:pt>
                <c:pt idx="3">
                  <c:v>42.6</c:v>
                </c:pt>
                <c:pt idx="4">
                  <c:v>44.14</c:v>
                </c:pt>
              </c:numCache>
            </c:numRef>
          </c:val>
          <c:extLst xmlns:c16r2="http://schemas.microsoft.com/office/drawing/2015/06/chart">
            <c:ext xmlns:c16="http://schemas.microsoft.com/office/drawing/2014/chart" uri="{C3380CC4-5D6E-409C-BE32-E72D297353CC}">
              <c16:uniqueId val="{00000000-EA9C-4112-AA9A-8A7FFBBAFC21}"/>
            </c:ext>
          </c:extLst>
        </c:ser>
        <c:dLbls>
          <c:showLegendKey val="0"/>
          <c:showVal val="0"/>
          <c:showCatName val="0"/>
          <c:showSerName val="0"/>
          <c:showPercent val="0"/>
          <c:showBubbleSize val="0"/>
        </c:dLbls>
        <c:gapWidth val="150"/>
        <c:axId val="338660592"/>
        <c:axId val="3386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EA9C-4112-AA9A-8A7FFBBAFC21}"/>
            </c:ext>
          </c:extLst>
        </c:ser>
        <c:dLbls>
          <c:showLegendKey val="0"/>
          <c:showVal val="0"/>
          <c:showCatName val="0"/>
          <c:showSerName val="0"/>
          <c:showPercent val="0"/>
          <c:showBubbleSize val="0"/>
        </c:dLbls>
        <c:marker val="1"/>
        <c:smooth val="0"/>
        <c:axId val="338660592"/>
        <c:axId val="338661768"/>
      </c:lineChart>
      <c:dateAx>
        <c:axId val="338660592"/>
        <c:scaling>
          <c:orientation val="minMax"/>
        </c:scaling>
        <c:delete val="1"/>
        <c:axPos val="b"/>
        <c:numFmt formatCode="&quot;H&quot;yy" sourceLinked="1"/>
        <c:majorTickMark val="none"/>
        <c:minorTickMark val="none"/>
        <c:tickLblPos val="none"/>
        <c:crossAx val="338661768"/>
        <c:crosses val="autoZero"/>
        <c:auto val="1"/>
        <c:lblOffset val="100"/>
        <c:baseTimeUnit val="years"/>
      </c:dateAx>
      <c:valAx>
        <c:axId val="33866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6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8.58</c:v>
                </c:pt>
                <c:pt idx="2">
                  <c:v>7.71</c:v>
                </c:pt>
                <c:pt idx="3">
                  <c:v>7.49</c:v>
                </c:pt>
                <c:pt idx="4">
                  <c:v>7.52</c:v>
                </c:pt>
              </c:numCache>
            </c:numRef>
          </c:val>
          <c:extLst xmlns:c16r2="http://schemas.microsoft.com/office/drawing/2015/06/chart">
            <c:ext xmlns:c16="http://schemas.microsoft.com/office/drawing/2014/chart" uri="{C3380CC4-5D6E-409C-BE32-E72D297353CC}">
              <c16:uniqueId val="{00000000-5FEA-472E-A421-731F51DBF7F8}"/>
            </c:ext>
          </c:extLst>
        </c:ser>
        <c:dLbls>
          <c:showLegendKey val="0"/>
          <c:showVal val="0"/>
          <c:showCatName val="0"/>
          <c:showSerName val="0"/>
          <c:showPercent val="0"/>
          <c:showBubbleSize val="0"/>
        </c:dLbls>
        <c:gapWidth val="150"/>
        <c:axId val="338662552"/>
        <c:axId val="3386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5FEA-472E-A421-731F51DBF7F8}"/>
            </c:ext>
          </c:extLst>
        </c:ser>
        <c:dLbls>
          <c:showLegendKey val="0"/>
          <c:showVal val="0"/>
          <c:showCatName val="0"/>
          <c:showSerName val="0"/>
          <c:showPercent val="0"/>
          <c:showBubbleSize val="0"/>
        </c:dLbls>
        <c:marker val="1"/>
        <c:smooth val="0"/>
        <c:axId val="338662552"/>
        <c:axId val="338662944"/>
      </c:lineChart>
      <c:dateAx>
        <c:axId val="338662552"/>
        <c:scaling>
          <c:orientation val="minMax"/>
        </c:scaling>
        <c:delete val="1"/>
        <c:axPos val="b"/>
        <c:numFmt formatCode="&quot;H&quot;yy" sourceLinked="1"/>
        <c:majorTickMark val="none"/>
        <c:minorTickMark val="none"/>
        <c:tickLblPos val="none"/>
        <c:crossAx val="338662944"/>
        <c:crosses val="autoZero"/>
        <c:auto val="1"/>
        <c:lblOffset val="100"/>
        <c:baseTimeUnit val="years"/>
      </c:dateAx>
      <c:valAx>
        <c:axId val="3386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6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D4-4561-BC27-D3D163B223AA}"/>
            </c:ext>
          </c:extLst>
        </c:ser>
        <c:dLbls>
          <c:showLegendKey val="0"/>
          <c:showVal val="0"/>
          <c:showCatName val="0"/>
          <c:showSerName val="0"/>
          <c:showPercent val="0"/>
          <c:showBubbleSize val="0"/>
        </c:dLbls>
        <c:gapWidth val="150"/>
        <c:axId val="340646928"/>
        <c:axId val="34064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ABD4-4561-BC27-D3D163B223AA}"/>
            </c:ext>
          </c:extLst>
        </c:ser>
        <c:dLbls>
          <c:showLegendKey val="0"/>
          <c:showVal val="0"/>
          <c:showCatName val="0"/>
          <c:showSerName val="0"/>
          <c:showPercent val="0"/>
          <c:showBubbleSize val="0"/>
        </c:dLbls>
        <c:marker val="1"/>
        <c:smooth val="0"/>
        <c:axId val="340646928"/>
        <c:axId val="340642224"/>
      </c:lineChart>
      <c:dateAx>
        <c:axId val="340646928"/>
        <c:scaling>
          <c:orientation val="minMax"/>
        </c:scaling>
        <c:delete val="1"/>
        <c:axPos val="b"/>
        <c:numFmt formatCode="&quot;H&quot;yy" sourceLinked="1"/>
        <c:majorTickMark val="none"/>
        <c:minorTickMark val="none"/>
        <c:tickLblPos val="none"/>
        <c:crossAx val="340642224"/>
        <c:crosses val="autoZero"/>
        <c:auto val="1"/>
        <c:lblOffset val="100"/>
        <c:baseTimeUnit val="years"/>
      </c:dateAx>
      <c:valAx>
        <c:axId val="34064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64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112.67</c:v>
                </c:pt>
                <c:pt idx="1">
                  <c:v>121.48</c:v>
                </c:pt>
                <c:pt idx="2">
                  <c:v>137.24</c:v>
                </c:pt>
                <c:pt idx="3">
                  <c:v>145.44</c:v>
                </c:pt>
                <c:pt idx="4">
                  <c:v>170.17</c:v>
                </c:pt>
              </c:numCache>
            </c:numRef>
          </c:val>
          <c:extLst xmlns:c16r2="http://schemas.microsoft.com/office/drawing/2015/06/chart">
            <c:ext xmlns:c16="http://schemas.microsoft.com/office/drawing/2014/chart" uri="{C3380CC4-5D6E-409C-BE32-E72D297353CC}">
              <c16:uniqueId val="{00000000-B336-452D-A512-BB16F9A35BA5}"/>
            </c:ext>
          </c:extLst>
        </c:ser>
        <c:dLbls>
          <c:showLegendKey val="0"/>
          <c:showVal val="0"/>
          <c:showCatName val="0"/>
          <c:showSerName val="0"/>
          <c:showPercent val="0"/>
          <c:showBubbleSize val="0"/>
        </c:dLbls>
        <c:gapWidth val="150"/>
        <c:axId val="340646536"/>
        <c:axId val="34064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B336-452D-A512-BB16F9A35BA5}"/>
            </c:ext>
          </c:extLst>
        </c:ser>
        <c:dLbls>
          <c:showLegendKey val="0"/>
          <c:showVal val="0"/>
          <c:showCatName val="0"/>
          <c:showSerName val="0"/>
          <c:showPercent val="0"/>
          <c:showBubbleSize val="0"/>
        </c:dLbls>
        <c:marker val="1"/>
        <c:smooth val="0"/>
        <c:axId val="340646536"/>
        <c:axId val="340645752"/>
      </c:lineChart>
      <c:dateAx>
        <c:axId val="340646536"/>
        <c:scaling>
          <c:orientation val="minMax"/>
        </c:scaling>
        <c:delete val="1"/>
        <c:axPos val="b"/>
        <c:numFmt formatCode="&quot;H&quot;yy" sourceLinked="1"/>
        <c:majorTickMark val="none"/>
        <c:minorTickMark val="none"/>
        <c:tickLblPos val="none"/>
        <c:crossAx val="340645752"/>
        <c:crosses val="autoZero"/>
        <c:auto val="1"/>
        <c:lblOffset val="100"/>
        <c:baseTimeUnit val="years"/>
      </c:dateAx>
      <c:valAx>
        <c:axId val="34064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64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1276.21</c:v>
                </c:pt>
                <c:pt idx="1">
                  <c:v>1134.3800000000001</c:v>
                </c:pt>
                <c:pt idx="2">
                  <c:v>1005.64</c:v>
                </c:pt>
                <c:pt idx="3">
                  <c:v>1007.1</c:v>
                </c:pt>
                <c:pt idx="4">
                  <c:v>1040.68</c:v>
                </c:pt>
              </c:numCache>
            </c:numRef>
          </c:val>
          <c:extLst xmlns:c16r2="http://schemas.microsoft.com/office/drawing/2015/06/chart">
            <c:ext xmlns:c16="http://schemas.microsoft.com/office/drawing/2014/chart" uri="{C3380CC4-5D6E-409C-BE32-E72D297353CC}">
              <c16:uniqueId val="{00000000-91E3-49A8-9796-D17A7E08F804}"/>
            </c:ext>
          </c:extLst>
        </c:ser>
        <c:dLbls>
          <c:showLegendKey val="0"/>
          <c:showVal val="0"/>
          <c:showCatName val="0"/>
          <c:showSerName val="0"/>
          <c:showPercent val="0"/>
          <c:showBubbleSize val="0"/>
        </c:dLbls>
        <c:gapWidth val="150"/>
        <c:axId val="340648496"/>
        <c:axId val="3406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91E3-49A8-9796-D17A7E08F804}"/>
            </c:ext>
          </c:extLst>
        </c:ser>
        <c:dLbls>
          <c:showLegendKey val="0"/>
          <c:showVal val="0"/>
          <c:showCatName val="0"/>
          <c:showSerName val="0"/>
          <c:showPercent val="0"/>
          <c:showBubbleSize val="0"/>
        </c:dLbls>
        <c:marker val="1"/>
        <c:smooth val="0"/>
        <c:axId val="340648496"/>
        <c:axId val="340643792"/>
      </c:lineChart>
      <c:dateAx>
        <c:axId val="340648496"/>
        <c:scaling>
          <c:orientation val="minMax"/>
        </c:scaling>
        <c:delete val="1"/>
        <c:axPos val="b"/>
        <c:numFmt formatCode="&quot;H&quot;yy" sourceLinked="1"/>
        <c:majorTickMark val="none"/>
        <c:minorTickMark val="none"/>
        <c:tickLblPos val="none"/>
        <c:crossAx val="340643792"/>
        <c:crosses val="autoZero"/>
        <c:auto val="1"/>
        <c:lblOffset val="100"/>
        <c:baseTimeUnit val="years"/>
      </c:dateAx>
      <c:valAx>
        <c:axId val="34064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64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67.69</c:v>
                </c:pt>
                <c:pt idx="1">
                  <c:v>74.12</c:v>
                </c:pt>
                <c:pt idx="2">
                  <c:v>83.12</c:v>
                </c:pt>
                <c:pt idx="3">
                  <c:v>80.650000000000006</c:v>
                </c:pt>
                <c:pt idx="4">
                  <c:v>79.16</c:v>
                </c:pt>
              </c:numCache>
            </c:numRef>
          </c:val>
          <c:extLst xmlns:c16r2="http://schemas.microsoft.com/office/drawing/2015/06/chart">
            <c:ext xmlns:c16="http://schemas.microsoft.com/office/drawing/2014/chart" uri="{C3380CC4-5D6E-409C-BE32-E72D297353CC}">
              <c16:uniqueId val="{00000000-997B-431C-942E-7DECDD4BF974}"/>
            </c:ext>
          </c:extLst>
        </c:ser>
        <c:dLbls>
          <c:showLegendKey val="0"/>
          <c:showVal val="0"/>
          <c:showCatName val="0"/>
          <c:showSerName val="0"/>
          <c:showPercent val="0"/>
          <c:showBubbleSize val="0"/>
        </c:dLbls>
        <c:gapWidth val="150"/>
        <c:axId val="340648104"/>
        <c:axId val="34064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997B-431C-942E-7DECDD4BF974}"/>
            </c:ext>
          </c:extLst>
        </c:ser>
        <c:dLbls>
          <c:showLegendKey val="0"/>
          <c:showVal val="0"/>
          <c:showCatName val="0"/>
          <c:showSerName val="0"/>
          <c:showPercent val="0"/>
          <c:showBubbleSize val="0"/>
        </c:dLbls>
        <c:marker val="1"/>
        <c:smooth val="0"/>
        <c:axId val="340648104"/>
        <c:axId val="340648888"/>
      </c:lineChart>
      <c:dateAx>
        <c:axId val="340648104"/>
        <c:scaling>
          <c:orientation val="minMax"/>
        </c:scaling>
        <c:delete val="1"/>
        <c:axPos val="b"/>
        <c:numFmt formatCode="&quot;H&quot;yy" sourceLinked="1"/>
        <c:majorTickMark val="none"/>
        <c:minorTickMark val="none"/>
        <c:tickLblPos val="none"/>
        <c:crossAx val="340648888"/>
        <c:crosses val="autoZero"/>
        <c:auto val="1"/>
        <c:lblOffset val="100"/>
        <c:baseTimeUnit val="years"/>
      </c:dateAx>
      <c:valAx>
        <c:axId val="34064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4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101.29</c:v>
                </c:pt>
                <c:pt idx="1">
                  <c:v>103.62</c:v>
                </c:pt>
                <c:pt idx="2">
                  <c:v>100.5</c:v>
                </c:pt>
                <c:pt idx="3">
                  <c:v>104.84</c:v>
                </c:pt>
                <c:pt idx="4">
                  <c:v>107.81</c:v>
                </c:pt>
              </c:numCache>
            </c:numRef>
          </c:val>
          <c:extLst xmlns:c16r2="http://schemas.microsoft.com/office/drawing/2015/06/chart">
            <c:ext xmlns:c16="http://schemas.microsoft.com/office/drawing/2014/chart" uri="{C3380CC4-5D6E-409C-BE32-E72D297353CC}">
              <c16:uniqueId val="{00000000-DEB2-4CEA-B75B-294C85AD1BD7}"/>
            </c:ext>
          </c:extLst>
        </c:ser>
        <c:dLbls>
          <c:showLegendKey val="0"/>
          <c:showVal val="0"/>
          <c:showCatName val="0"/>
          <c:showSerName val="0"/>
          <c:showPercent val="0"/>
          <c:showBubbleSize val="0"/>
        </c:dLbls>
        <c:gapWidth val="150"/>
        <c:axId val="340643008"/>
        <c:axId val="3406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DEB2-4CEA-B75B-294C85AD1BD7}"/>
            </c:ext>
          </c:extLst>
        </c:ser>
        <c:dLbls>
          <c:showLegendKey val="0"/>
          <c:showVal val="0"/>
          <c:showCatName val="0"/>
          <c:showSerName val="0"/>
          <c:showPercent val="0"/>
          <c:showBubbleSize val="0"/>
        </c:dLbls>
        <c:marker val="1"/>
        <c:smooth val="0"/>
        <c:axId val="340643008"/>
        <c:axId val="340644576"/>
      </c:lineChart>
      <c:dateAx>
        <c:axId val="340643008"/>
        <c:scaling>
          <c:orientation val="minMax"/>
        </c:scaling>
        <c:delete val="1"/>
        <c:axPos val="b"/>
        <c:numFmt formatCode="&quot;H&quot;yy" sourceLinked="1"/>
        <c:majorTickMark val="none"/>
        <c:minorTickMark val="none"/>
        <c:tickLblPos val="none"/>
        <c:crossAx val="340644576"/>
        <c:crosses val="autoZero"/>
        <c:auto val="1"/>
        <c:lblOffset val="100"/>
        <c:baseTimeUnit val="years"/>
      </c:dateAx>
      <c:valAx>
        <c:axId val="3406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5" zoomScale="80" zoomScaleNormal="80" workbookViewId="0">
      <selection activeCell="BU86" sqref="BU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富山県　黒部市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41116</v>
      </c>
      <c r="AM8" s="61"/>
      <c r="AN8" s="61"/>
      <c r="AO8" s="61"/>
      <c r="AP8" s="61"/>
      <c r="AQ8" s="61"/>
      <c r="AR8" s="61"/>
      <c r="AS8" s="61"/>
      <c r="AT8" s="52">
        <f>データ!$S$6</f>
        <v>426.31</v>
      </c>
      <c r="AU8" s="53"/>
      <c r="AV8" s="53"/>
      <c r="AW8" s="53"/>
      <c r="AX8" s="53"/>
      <c r="AY8" s="53"/>
      <c r="AZ8" s="53"/>
      <c r="BA8" s="53"/>
      <c r="BB8" s="54">
        <f>データ!$T$6</f>
        <v>96.45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55.66</v>
      </c>
      <c r="J10" s="53"/>
      <c r="K10" s="53"/>
      <c r="L10" s="53"/>
      <c r="M10" s="53"/>
      <c r="N10" s="53"/>
      <c r="O10" s="64"/>
      <c r="P10" s="54">
        <f>データ!$P$6</f>
        <v>60.6</v>
      </c>
      <c r="Q10" s="54"/>
      <c r="R10" s="54"/>
      <c r="S10" s="54"/>
      <c r="T10" s="54"/>
      <c r="U10" s="54"/>
      <c r="V10" s="54"/>
      <c r="W10" s="61">
        <f>データ!$Q$6</f>
        <v>1673</v>
      </c>
      <c r="X10" s="61"/>
      <c r="Y10" s="61"/>
      <c r="Z10" s="61"/>
      <c r="AA10" s="61"/>
      <c r="AB10" s="61"/>
      <c r="AC10" s="61"/>
      <c r="AD10" s="2"/>
      <c r="AE10" s="2"/>
      <c r="AF10" s="2"/>
      <c r="AG10" s="2"/>
      <c r="AH10" s="4"/>
      <c r="AI10" s="4"/>
      <c r="AJ10" s="4"/>
      <c r="AK10" s="4"/>
      <c r="AL10" s="61">
        <f>データ!$U$6</f>
        <v>24831</v>
      </c>
      <c r="AM10" s="61"/>
      <c r="AN10" s="61"/>
      <c r="AO10" s="61"/>
      <c r="AP10" s="61"/>
      <c r="AQ10" s="61"/>
      <c r="AR10" s="61"/>
      <c r="AS10" s="61"/>
      <c r="AT10" s="52">
        <f>データ!$V$6</f>
        <v>41.48</v>
      </c>
      <c r="AU10" s="53"/>
      <c r="AV10" s="53"/>
      <c r="AW10" s="53"/>
      <c r="AX10" s="53"/>
      <c r="AY10" s="53"/>
      <c r="AZ10" s="53"/>
      <c r="BA10" s="53"/>
      <c r="BB10" s="54">
        <f>データ!$W$6</f>
        <v>598.63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w7SNTyd48umRE4Xq28e/xfd4oNT/3RPU2v+iS4+d5msZKK3KAwLARrDDpBWe3/uJM2tnEyRRfHUogkf75reSg==" saltValue="TLlcbCXeZI0Rburx4j6N2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162078</v>
      </c>
      <c r="D6" s="34">
        <f t="shared" si="3"/>
        <v>46</v>
      </c>
      <c r="E6" s="34">
        <f t="shared" si="3"/>
        <v>1</v>
      </c>
      <c r="F6" s="34">
        <f t="shared" si="3"/>
        <v>0</v>
      </c>
      <c r="G6" s="34">
        <f t="shared" si="3"/>
        <v>1</v>
      </c>
      <c r="H6" s="34" t="str">
        <f t="shared" si="3"/>
        <v>富山県　黒部市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55.66</v>
      </c>
      <c r="P6" s="35">
        <f t="shared" si="3"/>
        <v>60.6</v>
      </c>
      <c r="Q6" s="35">
        <f t="shared" si="3"/>
        <v>1673</v>
      </c>
      <c r="R6" s="35">
        <f t="shared" si="3"/>
        <v>41116</v>
      </c>
      <c r="S6" s="35">
        <f t="shared" si="3"/>
        <v>426.31</v>
      </c>
      <c r="T6" s="35">
        <f t="shared" si="3"/>
        <v>96.45</v>
      </c>
      <c r="U6" s="35">
        <f t="shared" si="3"/>
        <v>24831</v>
      </c>
      <c r="V6" s="35">
        <f t="shared" si="3"/>
        <v>41.48</v>
      </c>
      <c r="W6" s="35">
        <f t="shared" si="3"/>
        <v>598.63</v>
      </c>
      <c r="X6" s="36">
        <f>IF(X7="",NA(),X7)</f>
        <v>101.3</v>
      </c>
      <c r="Y6" s="36">
        <f t="shared" ref="Y6:AG6" si="4">IF(Y7="",NA(),Y7)</f>
        <v>100.33</v>
      </c>
      <c r="Z6" s="36">
        <f t="shared" si="4"/>
        <v>104.72</v>
      </c>
      <c r="AA6" s="36">
        <f t="shared" si="4"/>
        <v>101.44</v>
      </c>
      <c r="AB6" s="36">
        <f t="shared" si="4"/>
        <v>102.07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112.67</v>
      </c>
      <c r="AU6" s="36">
        <f t="shared" ref="AU6:BC6" si="6">IF(AU7="",NA(),AU7)</f>
        <v>121.48</v>
      </c>
      <c r="AV6" s="36">
        <f t="shared" si="6"/>
        <v>137.24</v>
      </c>
      <c r="AW6" s="36">
        <f t="shared" si="6"/>
        <v>145.44</v>
      </c>
      <c r="AX6" s="36">
        <f t="shared" si="6"/>
        <v>170.17</v>
      </c>
      <c r="AY6" s="36">
        <f t="shared" si="6"/>
        <v>391.54</v>
      </c>
      <c r="AZ6" s="36">
        <f t="shared" si="6"/>
        <v>384.34</v>
      </c>
      <c r="BA6" s="36">
        <f t="shared" si="6"/>
        <v>359.47</v>
      </c>
      <c r="BB6" s="36">
        <f t="shared" si="6"/>
        <v>369.69</v>
      </c>
      <c r="BC6" s="36">
        <f t="shared" si="6"/>
        <v>379.08</v>
      </c>
      <c r="BD6" s="35" t="str">
        <f>IF(BD7="","",IF(BD7="-","【-】","【"&amp;SUBSTITUTE(TEXT(BD7,"#,##0.00"),"-","△")&amp;"】"))</f>
        <v>【264.97】</v>
      </c>
      <c r="BE6" s="36">
        <f>IF(BE7="",NA(),BE7)</f>
        <v>1276.21</v>
      </c>
      <c r="BF6" s="36">
        <f t="shared" ref="BF6:BN6" si="7">IF(BF7="",NA(),BF7)</f>
        <v>1134.3800000000001</v>
      </c>
      <c r="BG6" s="36">
        <f t="shared" si="7"/>
        <v>1005.64</v>
      </c>
      <c r="BH6" s="36">
        <f t="shared" si="7"/>
        <v>1007.1</v>
      </c>
      <c r="BI6" s="36">
        <f t="shared" si="7"/>
        <v>1040.68</v>
      </c>
      <c r="BJ6" s="36">
        <f t="shared" si="7"/>
        <v>386.97</v>
      </c>
      <c r="BK6" s="36">
        <f t="shared" si="7"/>
        <v>380.58</v>
      </c>
      <c r="BL6" s="36">
        <f t="shared" si="7"/>
        <v>401.79</v>
      </c>
      <c r="BM6" s="36">
        <f t="shared" si="7"/>
        <v>402.99</v>
      </c>
      <c r="BN6" s="36">
        <f t="shared" si="7"/>
        <v>398.98</v>
      </c>
      <c r="BO6" s="35" t="str">
        <f>IF(BO7="","",IF(BO7="-","【-】","【"&amp;SUBSTITUTE(TEXT(BO7,"#,##0.00"),"-","△")&amp;"】"))</f>
        <v>【266.61】</v>
      </c>
      <c r="BP6" s="36">
        <f>IF(BP7="",NA(),BP7)</f>
        <v>67.69</v>
      </c>
      <c r="BQ6" s="36">
        <f t="shared" ref="BQ6:BY6" si="8">IF(BQ7="",NA(),BQ7)</f>
        <v>74.12</v>
      </c>
      <c r="BR6" s="36">
        <f t="shared" si="8"/>
        <v>83.12</v>
      </c>
      <c r="BS6" s="36">
        <f t="shared" si="8"/>
        <v>80.650000000000006</v>
      </c>
      <c r="BT6" s="36">
        <f t="shared" si="8"/>
        <v>79.16</v>
      </c>
      <c r="BU6" s="36">
        <f t="shared" si="8"/>
        <v>101.72</v>
      </c>
      <c r="BV6" s="36">
        <f t="shared" si="8"/>
        <v>102.38</v>
      </c>
      <c r="BW6" s="36">
        <f t="shared" si="8"/>
        <v>100.12</v>
      </c>
      <c r="BX6" s="36">
        <f t="shared" si="8"/>
        <v>98.66</v>
      </c>
      <c r="BY6" s="36">
        <f t="shared" si="8"/>
        <v>98.64</v>
      </c>
      <c r="BZ6" s="35" t="str">
        <f>IF(BZ7="","",IF(BZ7="-","【-】","【"&amp;SUBSTITUTE(TEXT(BZ7,"#,##0.00"),"-","△")&amp;"】"))</f>
        <v>【103.24】</v>
      </c>
      <c r="CA6" s="36">
        <f>IF(CA7="",NA(),CA7)</f>
        <v>101.29</v>
      </c>
      <c r="CB6" s="36">
        <f t="shared" ref="CB6:CJ6" si="9">IF(CB7="",NA(),CB7)</f>
        <v>103.62</v>
      </c>
      <c r="CC6" s="36">
        <f t="shared" si="9"/>
        <v>100.5</v>
      </c>
      <c r="CD6" s="36">
        <f t="shared" si="9"/>
        <v>104.84</v>
      </c>
      <c r="CE6" s="36">
        <f t="shared" si="9"/>
        <v>107.81</v>
      </c>
      <c r="CF6" s="36">
        <f t="shared" si="9"/>
        <v>168.2</v>
      </c>
      <c r="CG6" s="36">
        <f t="shared" si="9"/>
        <v>168.67</v>
      </c>
      <c r="CH6" s="36">
        <f t="shared" si="9"/>
        <v>174.97</v>
      </c>
      <c r="CI6" s="36">
        <f t="shared" si="9"/>
        <v>178.59</v>
      </c>
      <c r="CJ6" s="36">
        <f t="shared" si="9"/>
        <v>178.92</v>
      </c>
      <c r="CK6" s="35" t="str">
        <f>IF(CK7="","",IF(CK7="-","【-】","【"&amp;SUBSTITUTE(TEXT(CK7,"#,##0.00"),"-","△")&amp;"】"))</f>
        <v>【168.38】</v>
      </c>
      <c r="CL6" s="36">
        <f>IF(CL7="",NA(),CL7)</f>
        <v>42.68</v>
      </c>
      <c r="CM6" s="36">
        <f t="shared" ref="CM6:CU6" si="10">IF(CM7="",NA(),CM7)</f>
        <v>42.27</v>
      </c>
      <c r="CN6" s="36">
        <f t="shared" si="10"/>
        <v>44.52</v>
      </c>
      <c r="CO6" s="36">
        <f t="shared" si="10"/>
        <v>39.65</v>
      </c>
      <c r="CP6" s="36">
        <f t="shared" si="10"/>
        <v>43.82</v>
      </c>
      <c r="CQ6" s="36">
        <f t="shared" si="10"/>
        <v>54.77</v>
      </c>
      <c r="CR6" s="36">
        <f t="shared" si="10"/>
        <v>54.92</v>
      </c>
      <c r="CS6" s="36">
        <f t="shared" si="10"/>
        <v>55.63</v>
      </c>
      <c r="CT6" s="36">
        <f t="shared" si="10"/>
        <v>55.03</v>
      </c>
      <c r="CU6" s="36">
        <f t="shared" si="10"/>
        <v>55.14</v>
      </c>
      <c r="CV6" s="35" t="str">
        <f>IF(CV7="","",IF(CV7="-","【-】","【"&amp;SUBSTITUTE(TEXT(CV7,"#,##0.00"),"-","△")&amp;"】"))</f>
        <v>【60.00】</v>
      </c>
      <c r="CW6" s="36">
        <f>IF(CW7="",NA(),CW7)</f>
        <v>86.51</v>
      </c>
      <c r="CX6" s="36">
        <f t="shared" ref="CX6:DF6" si="11">IF(CX7="",NA(),CX7)</f>
        <v>86.56</v>
      </c>
      <c r="CY6" s="36">
        <f t="shared" si="11"/>
        <v>84.8</v>
      </c>
      <c r="CZ6" s="36">
        <f t="shared" si="11"/>
        <v>93.18</v>
      </c>
      <c r="DA6" s="36">
        <f t="shared" si="11"/>
        <v>91.88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38.619999999999997</v>
      </c>
      <c r="DI6" s="36">
        <f t="shared" ref="DI6:DQ6" si="12">IF(DI7="",NA(),DI7)</f>
        <v>39.840000000000003</v>
      </c>
      <c r="DJ6" s="36">
        <f t="shared" si="12"/>
        <v>41.03</v>
      </c>
      <c r="DK6" s="36">
        <f t="shared" si="12"/>
        <v>42.6</v>
      </c>
      <c r="DL6" s="36">
        <f t="shared" si="12"/>
        <v>44.14</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6">
        <f t="shared" ref="DT6:EB6" si="13">IF(DT7="",NA(),DT7)</f>
        <v>8.58</v>
      </c>
      <c r="DU6" s="36">
        <f t="shared" si="13"/>
        <v>7.71</v>
      </c>
      <c r="DV6" s="36">
        <f t="shared" si="13"/>
        <v>7.49</v>
      </c>
      <c r="DW6" s="36">
        <f t="shared" si="13"/>
        <v>7.52</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0.56999999999999995</v>
      </c>
      <c r="EF6" s="36">
        <f t="shared" si="14"/>
        <v>0.93</v>
      </c>
      <c r="EG6" s="36">
        <f t="shared" si="14"/>
        <v>0.52</v>
      </c>
      <c r="EH6" s="36">
        <f t="shared" si="14"/>
        <v>0.56999999999999995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162078</v>
      </c>
      <c r="D7" s="38">
        <v>46</v>
      </c>
      <c r="E7" s="38">
        <v>1</v>
      </c>
      <c r="F7" s="38">
        <v>0</v>
      </c>
      <c r="G7" s="38">
        <v>1</v>
      </c>
      <c r="H7" s="38" t="s">
        <v>93</v>
      </c>
      <c r="I7" s="38" t="s">
        <v>94</v>
      </c>
      <c r="J7" s="38" t="s">
        <v>95</v>
      </c>
      <c r="K7" s="38" t="s">
        <v>96</v>
      </c>
      <c r="L7" s="38" t="s">
        <v>97</v>
      </c>
      <c r="M7" s="38" t="s">
        <v>98</v>
      </c>
      <c r="N7" s="39" t="s">
        <v>99</v>
      </c>
      <c r="O7" s="39">
        <v>55.66</v>
      </c>
      <c r="P7" s="39">
        <v>60.6</v>
      </c>
      <c r="Q7" s="39">
        <v>1673</v>
      </c>
      <c r="R7" s="39">
        <v>41116</v>
      </c>
      <c r="S7" s="39">
        <v>426.31</v>
      </c>
      <c r="T7" s="39">
        <v>96.45</v>
      </c>
      <c r="U7" s="39">
        <v>24831</v>
      </c>
      <c r="V7" s="39">
        <v>41.48</v>
      </c>
      <c r="W7" s="39">
        <v>598.63</v>
      </c>
      <c r="X7" s="39">
        <v>101.3</v>
      </c>
      <c r="Y7" s="39">
        <v>100.33</v>
      </c>
      <c r="Z7" s="39">
        <v>104.72</v>
      </c>
      <c r="AA7" s="39">
        <v>101.44</v>
      </c>
      <c r="AB7" s="39">
        <v>102.07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112.67</v>
      </c>
      <c r="AU7" s="39">
        <v>121.48</v>
      </c>
      <c r="AV7" s="39">
        <v>137.24</v>
      </c>
      <c r="AW7" s="39">
        <v>145.44</v>
      </c>
      <c r="AX7" s="39">
        <v>170.17</v>
      </c>
      <c r="AY7" s="39">
        <v>391.54</v>
      </c>
      <c r="AZ7" s="39">
        <v>384.34</v>
      </c>
      <c r="BA7" s="39">
        <v>359.47</v>
      </c>
      <c r="BB7" s="39">
        <v>369.69</v>
      </c>
      <c r="BC7" s="39">
        <v>379.08</v>
      </c>
      <c r="BD7" s="39">
        <v>264.97000000000003</v>
      </c>
      <c r="BE7" s="39">
        <v>1276.21</v>
      </c>
      <c r="BF7" s="39">
        <v>1134.3800000000001</v>
      </c>
      <c r="BG7" s="39">
        <v>1005.64</v>
      </c>
      <c r="BH7" s="39">
        <v>1007.1</v>
      </c>
      <c r="BI7" s="39">
        <v>1040.68</v>
      </c>
      <c r="BJ7" s="39">
        <v>386.97</v>
      </c>
      <c r="BK7" s="39">
        <v>380.58</v>
      </c>
      <c r="BL7" s="39">
        <v>401.79</v>
      </c>
      <c r="BM7" s="39">
        <v>402.99</v>
      </c>
      <c r="BN7" s="39">
        <v>398.98</v>
      </c>
      <c r="BO7" s="39">
        <v>266.61</v>
      </c>
      <c r="BP7" s="39">
        <v>67.69</v>
      </c>
      <c r="BQ7" s="39">
        <v>74.12</v>
      </c>
      <c r="BR7" s="39">
        <v>83.12</v>
      </c>
      <c r="BS7" s="39">
        <v>80.650000000000006</v>
      </c>
      <c r="BT7" s="39">
        <v>79.16</v>
      </c>
      <c r="BU7" s="39">
        <v>101.72</v>
      </c>
      <c r="BV7" s="39">
        <v>102.38</v>
      </c>
      <c r="BW7" s="39">
        <v>100.12</v>
      </c>
      <c r="BX7" s="39">
        <v>98.66</v>
      </c>
      <c r="BY7" s="39">
        <v>98.64</v>
      </c>
      <c r="BZ7" s="39">
        <v>103.24</v>
      </c>
      <c r="CA7" s="39">
        <v>101.29</v>
      </c>
      <c r="CB7" s="39">
        <v>103.62</v>
      </c>
      <c r="CC7" s="39">
        <v>100.5</v>
      </c>
      <c r="CD7" s="39">
        <v>104.84</v>
      </c>
      <c r="CE7" s="39">
        <v>107.81</v>
      </c>
      <c r="CF7" s="39">
        <v>168.2</v>
      </c>
      <c r="CG7" s="39">
        <v>168.67</v>
      </c>
      <c r="CH7" s="39">
        <v>174.97</v>
      </c>
      <c r="CI7" s="39">
        <v>178.59</v>
      </c>
      <c r="CJ7" s="39">
        <v>178.92</v>
      </c>
      <c r="CK7" s="39">
        <v>168.38</v>
      </c>
      <c r="CL7" s="39">
        <v>42.68</v>
      </c>
      <c r="CM7" s="39">
        <v>42.27</v>
      </c>
      <c r="CN7" s="39">
        <v>44.52</v>
      </c>
      <c r="CO7" s="39">
        <v>39.65</v>
      </c>
      <c r="CP7" s="39">
        <v>43.82</v>
      </c>
      <c r="CQ7" s="39">
        <v>54.77</v>
      </c>
      <c r="CR7" s="39">
        <v>54.92</v>
      </c>
      <c r="CS7" s="39">
        <v>55.63</v>
      </c>
      <c r="CT7" s="39">
        <v>55.03</v>
      </c>
      <c r="CU7" s="39">
        <v>55.14</v>
      </c>
      <c r="CV7" s="39">
        <v>60</v>
      </c>
      <c r="CW7" s="39">
        <v>86.51</v>
      </c>
      <c r="CX7" s="39">
        <v>86.56</v>
      </c>
      <c r="CY7" s="39">
        <v>84.8</v>
      </c>
      <c r="CZ7" s="39">
        <v>93.18</v>
      </c>
      <c r="DA7" s="39">
        <v>91.88</v>
      </c>
      <c r="DB7" s="39">
        <v>82.89</v>
      </c>
      <c r="DC7" s="39">
        <v>82.66</v>
      </c>
      <c r="DD7" s="39">
        <v>82.04</v>
      </c>
      <c r="DE7" s="39">
        <v>81.900000000000006</v>
      </c>
      <c r="DF7" s="39">
        <v>81.39</v>
      </c>
      <c r="DG7" s="39">
        <v>89.8</v>
      </c>
      <c r="DH7" s="39">
        <v>38.619999999999997</v>
      </c>
      <c r="DI7" s="39">
        <v>39.840000000000003</v>
      </c>
      <c r="DJ7" s="39">
        <v>41.03</v>
      </c>
      <c r="DK7" s="39">
        <v>42.6</v>
      </c>
      <c r="DL7" s="39">
        <v>44.14</v>
      </c>
      <c r="DM7" s="39">
        <v>47.46</v>
      </c>
      <c r="DN7" s="39">
        <v>48.49</v>
      </c>
      <c r="DO7" s="39">
        <v>48.05</v>
      </c>
      <c r="DP7" s="39">
        <v>48.87</v>
      </c>
      <c r="DQ7" s="39">
        <v>49.92</v>
      </c>
      <c r="DR7" s="39">
        <v>49.59</v>
      </c>
      <c r="DS7" s="39">
        <v>0</v>
      </c>
      <c r="DT7" s="39">
        <v>8.58</v>
      </c>
      <c r="DU7" s="39">
        <v>7.71</v>
      </c>
      <c r="DV7" s="39">
        <v>7.49</v>
      </c>
      <c r="DW7" s="39">
        <v>7.52</v>
      </c>
      <c r="DX7" s="39">
        <v>9.7100000000000009</v>
      </c>
      <c r="DY7" s="39">
        <v>12.79</v>
      </c>
      <c r="DZ7" s="39">
        <v>13.39</v>
      </c>
      <c r="EA7" s="39">
        <v>14.85</v>
      </c>
      <c r="EB7" s="39">
        <v>16.88</v>
      </c>
      <c r="EC7" s="39">
        <v>19.440000000000001</v>
      </c>
      <c r="ED7" s="39">
        <v>0</v>
      </c>
      <c r="EE7" s="39">
        <v>0.56999999999999995</v>
      </c>
      <c r="EF7" s="39">
        <v>0.93</v>
      </c>
      <c r="EG7" s="39">
        <v>0.52</v>
      </c>
      <c r="EH7" s="39">
        <v>0.56999999999999995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伊東 昭英</cp:lastModifiedBy>
  <cp:lastPrinted>2021-01-22T05:46:07Z</cp:lastPrinted>
  <dcterms:created xsi:type="dcterms:W3CDTF">2020-12-04T02:07:32Z</dcterms:created>
  <dcterms:modified xsi:type="dcterms:W3CDTF">2021-01-22T06:20:27Z</dcterms:modified>
  <cp:category/>
</cp:coreProperties>
</file>