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06黒部市\下水道（法適用）\"/>
    </mc:Choice>
  </mc:AlternateContent>
  <xr:revisionPtr revIDLastSave="0" documentId="8_{309F2113-240B-4F01-97CD-EA264EBEE515}" xr6:coauthVersionLast="36" xr6:coauthVersionMax="36" xr10:uidLastSave="{00000000-0000-0000-0000-000000000000}"/>
  <workbookProtection workbookAlgorithmName="SHA-512" workbookHashValue="c+/DG92EcMdEyT6YPdktay6iZzst5/K9v90y3gi0szji1DzZKCSB28HGeOOc6nUqymLc3iO+rQkkANRnkRcf+g==" workbookSaltValue="iC+LJAVeXLi2/BBbCT6NC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P10" i="4"/>
  <c r="B10" i="4"/>
  <c r="AT8" i="4"/>
  <c r="W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<sst xmlns="http://schemas.openxmlformats.org/spreadsheetml/2006/main" count="231" uniqueCount="118">
  <si>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</si>
  <si>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</si>
  <si>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</si>
  <si>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</si>
  <si>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</si>
  <si>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</si>
  <si>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</si>
  <si>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</si>
  <si>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</si>
  <si>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</si>
  <si>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</si>
  <si>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</si>
  <si>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</si>
  <si>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</si>
  <si>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</si>
  <si>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</si>
  <si>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</si>
  <si>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</si>
  <si>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</si>
  <si>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</si>
  <si>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</si>
  <si>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</si>
  <si>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</si>
  <si>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</si>
  <si>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</si>
  <si>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</si>
  <si>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</si>
  <si>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</si>
  <si>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</si>
  <si>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</si>
  <si>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</si>
  <si>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</si>
  <si>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</si>
  <si>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</si>
  <si>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</si>
  <si>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</si>
  <si>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</si>
  <si>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</si>
  <si>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</si>
  <si>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</si>
  <si>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</si>
  <si>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</si>
  <si>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</si>
  <si>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</si>
  <si>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</si>
  <si>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</si>
  <si>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</si>
  <si>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</si>
  <si>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</si>
  <si>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</si>
  <si>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</si>
  <si>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</si>
  <si>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</si>
  <si>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</si>
  <si>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</si>
  <si>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</si>
  <si>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</si>
  <si>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</si>
  <si>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</si>
  <si>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</si>
  <si>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</si>
  <si>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</si>
  <si>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</si>
  <si>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</si>
  <si>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</si>
  <si>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</si>
  <si>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</si>
  <si>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</si>
  <si>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</si>
  <si>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</si>
  <si>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</si>
  <si>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</si>
  <si>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</si>
  <si>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</si>
  <si>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</si>
  <si>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</si>
  <si>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</si>
  <si>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</si>
  <si>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</si>
  <si>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</si>
  <si>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</si>
  <si>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</si>
  <si>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</si>
  <si>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</si>
  <si>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</si>
  <si>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</si>
  <si>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</si>
  <si>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</si>
  <si>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</si>
  <si>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</si>
  <si>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</si>
  <si>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</si>
  <si>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</si>
  <si>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</si>
  <si>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</si>
  <si>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</si>
  <si>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</si>
  <si>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</si>
  <si>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</si>
  <si>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</si>
  <si>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</si>
  <si>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</si>
  <si>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</si>
  <si>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</si>
  <si>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</si>
  <si>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</si>
  <si>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</si>
  <si>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</si>
  <si>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</si>
  <si>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</si>
  <si>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</si>
  <si>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</si>
  <si>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</si>
  <si>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</si>
  <si>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</si>
  <si>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将来の人口減少による使用料収入の減、施設の老朽化等に伴う更新に備えた財源の確保を図る観点から、5年毎に使用料の見直しを行うこととしており、上下水道料金検討委員会から得た提言内容を踏まえ、料金の見直しを行い、経営基盤の強化と持続可能な事業運営に努める。
経営戦略については令和２年度中に策定予定である。</t>
    <rPh sb="51" eb="54">
      <t>シヨウリョウ</t>
    </rPh>
    <phoneticPr fontId="4"/>
  </si>
  <si>
    <t xml:space="preserve">当市における公共下水道事業の創設は平成４年であることから、法定耐用年数を経過した管渠等はないが、
有形固定資産減価償却率は年々上昇している。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rPh sb="6" eb="8">
      <t>コウキョウ</t>
    </rPh>
    <rPh sb="8" eb="11">
      <t>ゲスイドウ</t>
    </rPh>
    <rPh sb="11" eb="13">
      <t>ジギョウ</t>
    </rPh>
    <rPh sb="105" eb="106">
      <t>クワ</t>
    </rPh>
    <rPh sb="108" eb="111">
      <t>ロウキュウカ</t>
    </rPh>
    <rPh sb="112" eb="113">
      <t>スス</t>
    </rPh>
    <rPh sb="120" eb="122">
      <t>シセツ</t>
    </rPh>
    <rPh sb="133" eb="136">
      <t>ケイカクテキ</t>
    </rPh>
    <rPh sb="160" eb="162">
      <t>ヒツヨウ</t>
    </rPh>
    <phoneticPr fontId="4"/>
  </si>
  <si>
    <t xml:space="preserve">経常収支比率について、令和元年度は黒字となっており、かつ累積欠損金は発生していない。
流動比率については、近年マイナスの値が続いている。今後、企業債の償還が進むにつれ、流動負債の減少が見込まれるが、流動資産の値をプラスにしなければ、流動比率の値はプラスに転じない。そこで、使用料改定等による使用料増加を図り、流動資産の値をプラスにしていけるよう尽力する。
なお、下水道事業全体での流動比率は、34.7％となっている。
企業債残高対事業規模比率について、前年度から大きく減少し類似団体と比べ低い値となったのは、決算統計の算出方法を変更したことが要因である。
経費回収率の増加、汚水処理原価の減少ついては、決算統計の算出方法を変更したことにより汚水処理費用が前年度から減少したことが要因である。
水洗化率については、年々増加しているものの現在処理区域内人口、現在水洗便所設置済人口ともに減少しているため、水質保全、持続可能な事業運営の観点から、下水道未加入世帯への啓発活動が必要である。
</t>
    <rPh sb="11" eb="13">
      <t>レイワ</t>
    </rPh>
    <rPh sb="228" eb="230">
      <t>ゼンネン</t>
    </rPh>
    <rPh sb="230" eb="231">
      <t>ド</t>
    </rPh>
    <rPh sb="233" eb="234">
      <t>オオ</t>
    </rPh>
    <rPh sb="236" eb="238">
      <t>ゲンショウ</t>
    </rPh>
    <rPh sb="246" eb="247">
      <t>ヒク</t>
    </rPh>
    <rPh sb="248" eb="249">
      <t>アタイ</t>
    </rPh>
    <rPh sb="256" eb="258">
      <t>ケッサン</t>
    </rPh>
    <rPh sb="258" eb="260">
      <t>トウケイ</t>
    </rPh>
    <rPh sb="261" eb="263">
      <t>サンシュツ</t>
    </rPh>
    <rPh sb="263" eb="265">
      <t>ホウホウ</t>
    </rPh>
    <rPh sb="266" eb="268">
      <t>ヘンコウ</t>
    </rPh>
    <rPh sb="273" eb="275">
      <t>ヨウイン</t>
    </rPh>
    <rPh sb="287" eb="289">
      <t>ゾウカ</t>
    </rPh>
    <rPh sb="290" eb="292">
      <t>オスイ</t>
    </rPh>
    <rPh sb="292" eb="294">
      <t>ショリ</t>
    </rPh>
    <rPh sb="294" eb="296">
      <t>ゲンカ</t>
    </rPh>
    <rPh sb="297" eb="299">
      <t>ゲンショウ</t>
    </rPh>
    <rPh sb="304" eb="306">
      <t>ケッサン</t>
    </rPh>
    <rPh sb="306" eb="308">
      <t>トウケイ</t>
    </rPh>
    <rPh sb="330" eb="332">
      <t>ゼンネン</t>
    </rPh>
    <rPh sb="332" eb="333">
      <t>ド</t>
    </rPh>
    <rPh sb="335" eb="337">
      <t>ゲンショウ</t>
    </rPh>
    <rPh sb="342" eb="344">
      <t>ヨウイン</t>
    </rPh>
    <rPh sb="371" eb="373">
      <t>ゲンザイ</t>
    </rPh>
    <rPh sb="373" eb="375">
      <t>ショリ</t>
    </rPh>
    <rPh sb="381" eb="383">
      <t>ゲンザイ</t>
    </rPh>
    <rPh sb="383" eb="385">
      <t>スイセン</t>
    </rPh>
    <rPh sb="385" eb="387">
      <t>ベンジョ</t>
    </rPh>
    <rPh sb="387" eb="389">
      <t>セッチ</t>
    </rPh>
    <rPh sb="389" eb="390">
      <t>ズ</t>
    </rPh>
    <rPh sb="390" eb="392">
      <t>ジンコウ</t>
    </rPh>
    <rPh sb="395" eb="397">
      <t>ゲンショウ</t>
    </rPh>
    <rPh sb="404" eb="406">
      <t>スイシツ</t>
    </rPh>
    <rPh sb="406" eb="408">
      <t>ホゼン</t>
    </rPh>
    <rPh sb="409" eb="411">
      <t>ジゾク</t>
    </rPh>
    <rPh sb="411" eb="413">
      <t>カノウ</t>
    </rPh>
    <rPh sb="414" eb="416">
      <t>ジギョウ</t>
    </rPh>
    <rPh sb="416" eb="418">
      <t>ウンエイ</t>
    </rPh>
    <rPh sb="419" eb="421">
      <t>カンテン</t>
    </rPh>
    <rPh sb="424" eb="427">
      <t>ゲスイドウ</t>
    </rPh>
    <rPh sb="427" eb="430">
      <t>ミカニュウ</t>
    </rPh>
    <rPh sb="430" eb="432">
      <t>セタイ</t>
    </rPh>
    <rPh sb="434" eb="436">
      <t>ケイハツ</t>
    </rPh>
    <rPh sb="436" eb="438">
      <t>カツドウ</t>
    </rPh>
    <rPh sb="439" eb="4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</si>
</sst>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93-4C5D-B063-8F53F39D91F6}"/>
            </c:ext>
          </c:extLst>
        </c:ser>
        <c:dLbls>
          <c:showLegendKey val="0"/>
          <c:showVal val="0"/>
          <c:showCatName val="0"/>
          <c:showSerName val="0"/>
          <c:showPercent val="0"/>
          <c:showBubbleSize val="0"/>
        </c:dLbls>
        <c:gapWidth val="150"/>
        <c:axId val="698472960"/>
        <c:axId val="6984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3693-4C5D-B063-8F53F39D91F6}"/>
            </c:ext>
          </c:extLst>
        </c:ser>
        <c:dLbls>
          <c:showLegendKey val="0"/>
          <c:showVal val="0"/>
          <c:showCatName val="0"/>
          <c:showSerName val="0"/>
          <c:showPercent val="0"/>
          <c:showBubbleSize val="0"/>
        </c:dLbls>
        <c:marker val="1"/>
        <c:smooth val="0"/>
        <c:axId val="698472960"/>
        <c:axId val="698474528"/>
      </c:lineChart>
      <c:dateAx>
        <c:axId val="698472960"/>
        <c:scaling>
          <c:orientation val="minMax"/>
        </c:scaling>
        <c:delete val="1"/>
        <c:axPos val="b"/>
        <c:numFmt formatCode="&quot;H&quot;yy" sourceLinked="1"/>
        <c:majorTickMark val="none"/>
        <c:minorTickMark val="none"/>
        <c:tickLblPos val="none"/>
        <c:crossAx val="698474528"/>
        <c:crosses val="autoZero"/>
        <c:auto val="1"/>
        <c:lblOffset val="100"/>
        <c:baseTimeUnit val="years"/>
      </c:dateAx>
      <c:valAx>
        <c:axId val="6984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61.67</c:v>
                </c:pt>
                <c:pt idx="1">
                  <c:v>59.8</c:v>
                </c:pt>
                <c:pt idx="2">
                  <c:v>71.989999999999995</c:v>
                </c:pt>
                <c:pt idx="3">
                  <c:v>81.09</c:v>
                </c:pt>
                <c:pt idx="4">
                  <c:v>76.13</c:v>
                </c:pt>
              </c:numCache>
            </c:numRef>
          </c:val>
          <c:extLst>
            <c:ext xmlns:c16="http://schemas.microsoft.com/office/drawing/2014/chart" uri="{C3380CC4-5D6E-409C-BE32-E72D297353CC}">
              <c16:uniqueId val="{00000000-5E9F-4692-88CC-E0E4C2797F3D}"/>
            </c:ext>
          </c:extLst>
        </c:ser>
        <c:dLbls>
          <c:showLegendKey val="0"/>
          <c:showVal val="0"/>
          <c:showCatName val="0"/>
          <c:showSerName val="0"/>
          <c:showPercent val="0"/>
          <c:showBubbleSize val="0"/>
        </c:dLbls>
        <c:gapWidth val="150"/>
        <c:axId val="831417088"/>
        <c:axId val="83141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5E9F-4692-88CC-E0E4C2797F3D}"/>
            </c:ext>
          </c:extLst>
        </c:ser>
        <c:dLbls>
          <c:showLegendKey val="0"/>
          <c:showVal val="0"/>
          <c:showCatName val="0"/>
          <c:showSerName val="0"/>
          <c:showPercent val="0"/>
          <c:showBubbleSize val="0"/>
        </c:dLbls>
        <c:marker val="1"/>
        <c:smooth val="0"/>
        <c:axId val="831417088"/>
        <c:axId val="831417480"/>
      </c:lineChart>
      <c:dateAx>
        <c:axId val="831417088"/>
        <c:scaling>
          <c:orientation val="minMax"/>
        </c:scaling>
        <c:delete val="1"/>
        <c:axPos val="b"/>
        <c:numFmt formatCode="&quot;H&quot;yy" sourceLinked="1"/>
        <c:majorTickMark val="none"/>
        <c:minorTickMark val="none"/>
        <c:tickLblPos val="none"/>
        <c:crossAx val="831417480"/>
        <c:crosses val="autoZero"/>
        <c:auto val="1"/>
        <c:lblOffset val="100"/>
        <c:baseTimeUnit val="years"/>
      </c:dateAx>
      <c:valAx>
        <c:axId val="83141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91.2</c:v>
                </c:pt>
                <c:pt idx="1">
                  <c:v>91.36</c:v>
                </c:pt>
                <c:pt idx="2">
                  <c:v>91.43</c:v>
                </c:pt>
                <c:pt idx="3">
                  <c:v>91.46</c:v>
                </c:pt>
                <c:pt idx="4">
                  <c:v>91.56</c:v>
                </c:pt>
              </c:numCache>
            </c:numRef>
          </c:val>
          <c:extLst>
            <c:ext xmlns:c16="http://schemas.microsoft.com/office/drawing/2014/chart" uri="{C3380CC4-5D6E-409C-BE32-E72D297353CC}">
              <c16:uniqueId val="{00000000-86A4-4B22-80A1-ED9FAF0C5834}"/>
            </c:ext>
          </c:extLst>
        </c:ser>
        <c:dLbls>
          <c:showLegendKey val="0"/>
          <c:showVal val="0"/>
          <c:showCatName val="0"/>
          <c:showSerName val="0"/>
          <c:showPercent val="0"/>
          <c:showBubbleSize val="0"/>
        </c:dLbls>
        <c:gapWidth val="150"/>
        <c:axId val="831417872"/>
        <c:axId val="83141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6A4-4B22-80A1-ED9FAF0C5834}"/>
            </c:ext>
          </c:extLst>
        </c:ser>
        <c:dLbls>
          <c:showLegendKey val="0"/>
          <c:showVal val="0"/>
          <c:showCatName val="0"/>
          <c:showSerName val="0"/>
          <c:showPercent val="0"/>
          <c:showBubbleSize val="0"/>
        </c:dLbls>
        <c:marker val="1"/>
        <c:smooth val="0"/>
        <c:axId val="831417872"/>
        <c:axId val="831414344"/>
      </c:lineChart>
      <c:dateAx>
        <c:axId val="831417872"/>
        <c:scaling>
          <c:orientation val="minMax"/>
        </c:scaling>
        <c:delete val="1"/>
        <c:axPos val="b"/>
        <c:numFmt formatCode="&quot;H&quot;yy" sourceLinked="1"/>
        <c:majorTickMark val="none"/>
        <c:minorTickMark val="none"/>
        <c:tickLblPos val="none"/>
        <c:crossAx val="831414344"/>
        <c:crosses val="autoZero"/>
        <c:auto val="1"/>
        <c:lblOffset val="100"/>
        <c:baseTimeUnit val="years"/>
      </c:dateAx>
      <c:valAx>
        <c:axId val="83141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101.91</c:v>
                </c:pt>
                <c:pt idx="1">
                  <c:v>100.17</c:v>
                </c:pt>
                <c:pt idx="2">
                  <c:v>102.71</c:v>
                </c:pt>
                <c:pt idx="3">
                  <c:v>101.38</c:v>
                </c:pt>
                <c:pt idx="4">
                  <c:v>103.23</c:v>
                </c:pt>
              </c:numCache>
            </c:numRef>
          </c:val>
          <c:extLst>
            <c:ext xmlns:c16="http://schemas.microsoft.com/office/drawing/2014/chart" uri="{C3380CC4-5D6E-409C-BE32-E72D297353CC}">
              <c16:uniqueId val="{00000000-9808-4DE8-8843-1F05EE5158CA}"/>
            </c:ext>
          </c:extLst>
        </c:ser>
        <c:dLbls>
          <c:showLegendKey val="0"/>
          <c:showVal val="0"/>
          <c:showCatName val="0"/>
          <c:showSerName val="0"/>
          <c:showPercent val="0"/>
          <c:showBubbleSize val="0"/>
        </c:dLbls>
        <c:gapWidth val="150"/>
        <c:axId val="694801368"/>
        <c:axId val="69480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104.14</c:v>
                </c:pt>
                <c:pt idx="4">
                  <c:v>106.57</c:v>
                </c:pt>
              </c:numCache>
            </c:numRef>
          </c:val>
          <c:smooth val="0"/>
          <c:extLst>
            <c:ext xmlns:c16="http://schemas.microsoft.com/office/drawing/2014/chart" uri="{C3380CC4-5D6E-409C-BE32-E72D297353CC}">
              <c16:uniqueId val="{00000001-9808-4DE8-8843-1F05EE5158CA}"/>
            </c:ext>
          </c:extLst>
        </c:ser>
        <c:dLbls>
          <c:showLegendKey val="0"/>
          <c:showVal val="0"/>
          <c:showCatName val="0"/>
          <c:showSerName val="0"/>
          <c:showPercent val="0"/>
          <c:showBubbleSize val="0"/>
        </c:dLbls>
        <c:marker val="1"/>
        <c:smooth val="0"/>
        <c:axId val="694801368"/>
        <c:axId val="694802544"/>
      </c:lineChart>
      <c:dateAx>
        <c:axId val="694801368"/>
        <c:scaling>
          <c:orientation val="minMax"/>
        </c:scaling>
        <c:delete val="1"/>
        <c:axPos val="b"/>
        <c:numFmt formatCode="&quot;H&quot;yy" sourceLinked="1"/>
        <c:majorTickMark val="none"/>
        <c:minorTickMark val="none"/>
        <c:tickLblPos val="none"/>
        <c:crossAx val="694802544"/>
        <c:crosses val="autoZero"/>
        <c:auto val="1"/>
        <c:lblOffset val="100"/>
        <c:baseTimeUnit val="years"/>
      </c:dateAx>
      <c:valAx>
        <c:axId val="69480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80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18.05</c:v>
                </c:pt>
                <c:pt idx="1">
                  <c:v>20.66</c:v>
                </c:pt>
                <c:pt idx="2">
                  <c:v>23.3</c:v>
                </c:pt>
                <c:pt idx="3">
                  <c:v>26</c:v>
                </c:pt>
                <c:pt idx="4">
                  <c:v>28.58</c:v>
                </c:pt>
              </c:numCache>
            </c:numRef>
          </c:val>
          <c:extLst>
            <c:ext xmlns:c16="http://schemas.microsoft.com/office/drawing/2014/chart" uri="{C3380CC4-5D6E-409C-BE32-E72D297353CC}">
              <c16:uniqueId val="{00000000-0761-4D0F-81F7-8FE655FBA0F5}"/>
            </c:ext>
          </c:extLst>
        </c:ser>
        <c:dLbls>
          <c:showLegendKey val="0"/>
          <c:showVal val="0"/>
          <c:showCatName val="0"/>
          <c:showSerName val="0"/>
          <c:showPercent val="0"/>
          <c:showBubbleSize val="0"/>
        </c:dLbls>
        <c:gapWidth val="150"/>
        <c:axId val="694271376"/>
        <c:axId val="69427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15.95</c:v>
                </c:pt>
                <c:pt idx="4">
                  <c:v>15.85</c:v>
                </c:pt>
              </c:numCache>
            </c:numRef>
          </c:val>
          <c:smooth val="0"/>
          <c:extLst>
            <c:ext xmlns:c16="http://schemas.microsoft.com/office/drawing/2014/chart" uri="{C3380CC4-5D6E-409C-BE32-E72D297353CC}">
              <c16:uniqueId val="{00000001-0761-4D0F-81F7-8FE655FBA0F5}"/>
            </c:ext>
          </c:extLst>
        </c:ser>
        <c:dLbls>
          <c:showLegendKey val="0"/>
          <c:showVal val="0"/>
          <c:showCatName val="0"/>
          <c:showSerName val="0"/>
          <c:showPercent val="0"/>
          <c:showBubbleSize val="0"/>
        </c:dLbls>
        <c:marker val="1"/>
        <c:smooth val="0"/>
        <c:axId val="694271376"/>
        <c:axId val="694270984"/>
      </c:lineChart>
      <c:dateAx>
        <c:axId val="694271376"/>
        <c:scaling>
          <c:orientation val="minMax"/>
        </c:scaling>
        <c:delete val="1"/>
        <c:axPos val="b"/>
        <c:numFmt formatCode="&quot;H&quot;yy" sourceLinked="1"/>
        <c:majorTickMark val="none"/>
        <c:minorTickMark val="none"/>
        <c:tickLblPos val="none"/>
        <c:crossAx val="694270984"/>
        <c:crosses val="autoZero"/>
        <c:auto val="1"/>
        <c:lblOffset val="100"/>
        <c:baseTimeUnit val="years"/>
      </c:dateAx>
      <c:valAx>
        <c:axId val="69427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2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7-4B9E-8849-2DB6E60A063E}"/>
            </c:ext>
          </c:extLst>
        </c:ser>
        <c:dLbls>
          <c:showLegendKey val="0"/>
          <c:showVal val="0"/>
          <c:showCatName val="0"/>
          <c:showSerName val="0"/>
          <c:showPercent val="0"/>
          <c:showBubbleSize val="0"/>
        </c:dLbls>
        <c:gapWidth val="150"/>
        <c:axId val="694268632"/>
        <c:axId val="6942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B7-4B9E-8849-2DB6E60A063E}"/>
            </c:ext>
          </c:extLst>
        </c:ser>
        <c:dLbls>
          <c:showLegendKey val="0"/>
          <c:showVal val="0"/>
          <c:showCatName val="0"/>
          <c:showSerName val="0"/>
          <c:showPercent val="0"/>
          <c:showBubbleSize val="0"/>
        </c:dLbls>
        <c:marker val="1"/>
        <c:smooth val="0"/>
        <c:axId val="694268632"/>
        <c:axId val="694269024"/>
      </c:lineChart>
      <c:dateAx>
        <c:axId val="694268632"/>
        <c:scaling>
          <c:orientation val="minMax"/>
        </c:scaling>
        <c:delete val="1"/>
        <c:axPos val="b"/>
        <c:numFmt formatCode="&quot;H&quot;yy" sourceLinked="1"/>
        <c:majorTickMark val="none"/>
        <c:minorTickMark val="none"/>
        <c:tickLblPos val="none"/>
        <c:crossAx val="694269024"/>
        <c:crosses val="autoZero"/>
        <c:auto val="1"/>
        <c:lblOffset val="100"/>
        <c:baseTimeUnit val="years"/>
      </c:dateAx>
      <c:valAx>
        <c:axId val="6942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26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2-4D5B-8E25-5C9C1E7CAD60}"/>
            </c:ext>
          </c:extLst>
        </c:ser>
        <c:dLbls>
          <c:showLegendKey val="0"/>
          <c:showVal val="0"/>
          <c:showCatName val="0"/>
          <c:showSerName val="0"/>
          <c:showPercent val="0"/>
          <c:showBubbleSize val="0"/>
        </c:dLbls>
        <c:gapWidth val="150"/>
        <c:axId val="694269416"/>
        <c:axId val="70002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73.180000000000007</c:v>
                </c:pt>
                <c:pt idx="4">
                  <c:v>53.44</c:v>
                </c:pt>
              </c:numCache>
            </c:numRef>
          </c:val>
          <c:smooth val="0"/>
          <c:extLst>
            <c:ext xmlns:c16="http://schemas.microsoft.com/office/drawing/2014/chart" uri="{C3380CC4-5D6E-409C-BE32-E72D297353CC}">
              <c16:uniqueId val="{00000001-7FC2-4D5B-8E25-5C9C1E7CAD60}"/>
            </c:ext>
          </c:extLst>
        </c:ser>
        <c:dLbls>
          <c:showLegendKey val="0"/>
          <c:showVal val="0"/>
          <c:showCatName val="0"/>
          <c:showSerName val="0"/>
          <c:showPercent val="0"/>
          <c:showBubbleSize val="0"/>
        </c:dLbls>
        <c:marker val="1"/>
        <c:smooth val="0"/>
        <c:axId val="694269416"/>
        <c:axId val="700028088"/>
      </c:lineChart>
      <c:dateAx>
        <c:axId val="694269416"/>
        <c:scaling>
          <c:orientation val="minMax"/>
        </c:scaling>
        <c:delete val="1"/>
        <c:axPos val="b"/>
        <c:numFmt formatCode="&quot;H&quot;yy" sourceLinked="1"/>
        <c:majorTickMark val="none"/>
        <c:minorTickMark val="none"/>
        <c:tickLblPos val="none"/>
        <c:crossAx val="700028088"/>
        <c:crosses val="autoZero"/>
        <c:auto val="1"/>
        <c:lblOffset val="100"/>
        <c:baseTimeUnit val="years"/>
      </c:dateAx>
      <c:valAx>
        <c:axId val="70002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26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-36.53</c:v>
                </c:pt>
                <c:pt idx="1">
                  <c:v>-26.07</c:v>
                </c:pt>
                <c:pt idx="2">
                  <c:v>-5.76</c:v>
                </c:pt>
                <c:pt idx="3">
                  <c:v>-6.21</c:v>
                </c:pt>
                <c:pt idx="4">
                  <c:v>-16.190000000000001</c:v>
                </c:pt>
              </c:numCache>
            </c:numRef>
          </c:val>
          <c:extLst>
            <c:ext xmlns:c16="http://schemas.microsoft.com/office/drawing/2014/chart" uri="{C3380CC4-5D6E-409C-BE32-E72D297353CC}">
              <c16:uniqueId val="{00000000-F80F-4FE0-96B5-3C939466B725}"/>
            </c:ext>
          </c:extLst>
        </c:ser>
        <c:dLbls>
          <c:showLegendKey val="0"/>
          <c:showVal val="0"/>
          <c:showCatName val="0"/>
          <c:showSerName val="0"/>
          <c:showPercent val="0"/>
          <c:showBubbleSize val="0"/>
        </c:dLbls>
        <c:gapWidth val="150"/>
        <c:axId val="700028480"/>
        <c:axId val="7000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52.32</c:v>
                </c:pt>
                <c:pt idx="4">
                  <c:v>47.03</c:v>
                </c:pt>
              </c:numCache>
            </c:numRef>
          </c:val>
          <c:smooth val="0"/>
          <c:extLst>
            <c:ext xmlns:c16="http://schemas.microsoft.com/office/drawing/2014/chart" uri="{C3380CC4-5D6E-409C-BE32-E72D297353CC}">
              <c16:uniqueId val="{00000001-F80F-4FE0-96B5-3C939466B725}"/>
            </c:ext>
          </c:extLst>
        </c:ser>
        <c:dLbls>
          <c:showLegendKey val="0"/>
          <c:showVal val="0"/>
          <c:showCatName val="0"/>
          <c:showSerName val="0"/>
          <c:showPercent val="0"/>
          <c:showBubbleSize val="0"/>
        </c:dLbls>
        <c:marker val="1"/>
        <c:smooth val="0"/>
        <c:axId val="700028480"/>
        <c:axId val="700026912"/>
      </c:lineChart>
      <c:dateAx>
        <c:axId val="700028480"/>
        <c:scaling>
          <c:orientation val="minMax"/>
        </c:scaling>
        <c:delete val="1"/>
        <c:axPos val="b"/>
        <c:numFmt formatCode="&quot;H&quot;yy" sourceLinked="1"/>
        <c:majorTickMark val="none"/>
        <c:minorTickMark val="none"/>
        <c:tickLblPos val="none"/>
        <c:crossAx val="700026912"/>
        <c:crosses val="autoZero"/>
        <c:auto val="1"/>
        <c:lblOffset val="100"/>
        <c:baseTimeUnit val="years"/>
      </c:dateAx>
      <c:valAx>
        <c:axId val="7000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1480.16</c:v>
                </c:pt>
                <c:pt idx="1">
                  <c:v>1345.2</c:v>
                </c:pt>
                <c:pt idx="2">
                  <c:v>1207.03</c:v>
                </c:pt>
                <c:pt idx="3">
                  <c:v>1176.96</c:v>
                </c:pt>
                <c:pt idx="4">
                  <c:v>787.14</c:v>
                </c:pt>
              </c:numCache>
            </c:numRef>
          </c:val>
          <c:extLst>
            <c:ext xmlns:c16="http://schemas.microsoft.com/office/drawing/2014/chart" uri="{C3380CC4-5D6E-409C-BE32-E72D297353CC}">
              <c16:uniqueId val="{00000000-60CC-4280-AA4A-7B81DD0CF955}"/>
            </c:ext>
          </c:extLst>
        </c:ser>
        <c:dLbls>
          <c:showLegendKey val="0"/>
          <c:showVal val="0"/>
          <c:showCatName val="0"/>
          <c:showSerName val="0"/>
          <c:showPercent val="0"/>
          <c:showBubbleSize val="0"/>
        </c:dLbls>
        <c:gapWidth val="150"/>
        <c:axId val="700029656"/>
        <c:axId val="70003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60CC-4280-AA4A-7B81DD0CF955}"/>
            </c:ext>
          </c:extLst>
        </c:ser>
        <c:dLbls>
          <c:showLegendKey val="0"/>
          <c:showVal val="0"/>
          <c:showCatName val="0"/>
          <c:showSerName val="0"/>
          <c:showPercent val="0"/>
          <c:showBubbleSize val="0"/>
        </c:dLbls>
        <c:marker val="1"/>
        <c:smooth val="0"/>
        <c:axId val="700029656"/>
        <c:axId val="700030440"/>
      </c:lineChart>
      <c:dateAx>
        <c:axId val="700029656"/>
        <c:scaling>
          <c:orientation val="minMax"/>
        </c:scaling>
        <c:delete val="1"/>
        <c:axPos val="b"/>
        <c:numFmt formatCode="&quot;H&quot;yy" sourceLinked="1"/>
        <c:majorTickMark val="none"/>
        <c:minorTickMark val="none"/>
        <c:tickLblPos val="none"/>
        <c:crossAx val="700030440"/>
        <c:crosses val="autoZero"/>
        <c:auto val="1"/>
        <c:lblOffset val="100"/>
        <c:baseTimeUnit val="years"/>
      </c:dateAx>
      <c:valAx>
        <c:axId val="7000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02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44.73</c:v>
                </c:pt>
                <c:pt idx="1">
                  <c:v>49.89</c:v>
                </c:pt>
                <c:pt idx="2">
                  <c:v>54.59</c:v>
                </c:pt>
                <c:pt idx="3">
                  <c:v>52.01</c:v>
                </c:pt>
                <c:pt idx="4">
                  <c:v>59.78</c:v>
                </c:pt>
              </c:numCache>
            </c:numRef>
          </c:val>
          <c:extLst>
            <c:ext xmlns:c16="http://schemas.microsoft.com/office/drawing/2014/chart" uri="{C3380CC4-5D6E-409C-BE32-E72D297353CC}">
              <c16:uniqueId val="{00000000-6C03-48F3-A5D7-891B42544749}"/>
            </c:ext>
          </c:extLst>
        </c:ser>
        <c:dLbls>
          <c:showLegendKey val="0"/>
          <c:showVal val="0"/>
          <c:showCatName val="0"/>
          <c:showSerName val="0"/>
          <c:showPercent val="0"/>
          <c:showBubbleSize val="0"/>
        </c:dLbls>
        <c:gapWidth val="150"/>
        <c:axId val="698461720"/>
        <c:axId val="6984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6C03-48F3-A5D7-891B42544749}"/>
            </c:ext>
          </c:extLst>
        </c:ser>
        <c:dLbls>
          <c:showLegendKey val="0"/>
          <c:showVal val="0"/>
          <c:showCatName val="0"/>
          <c:showSerName val="0"/>
          <c:showPercent val="0"/>
          <c:showBubbleSize val="0"/>
        </c:dLbls>
        <c:marker val="1"/>
        <c:smooth val="0"/>
        <c:axId val="698461720"/>
        <c:axId val="698462112"/>
      </c:lineChart>
      <c:dateAx>
        <c:axId val="698461720"/>
        <c:scaling>
          <c:orientation val="minMax"/>
        </c:scaling>
        <c:delete val="1"/>
        <c:axPos val="b"/>
        <c:numFmt formatCode="&quot;H&quot;yy" sourceLinked="1"/>
        <c:majorTickMark val="none"/>
        <c:minorTickMark val="none"/>
        <c:tickLblPos val="none"/>
        <c:crossAx val="698462112"/>
        <c:crosses val="autoZero"/>
        <c:auto val="1"/>
        <c:lblOffset val="100"/>
        <c:baseTimeUnit val="years"/>
      </c:dateAx>
      <c:valAx>
        <c:axId val="6984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6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298.29000000000002</c:v>
                </c:pt>
                <c:pt idx="1">
                  <c:v>290.55</c:v>
                </c:pt>
                <c:pt idx="2">
                  <c:v>282.16000000000003</c:v>
                </c:pt>
                <c:pt idx="3">
                  <c:v>292.88</c:v>
                </c:pt>
                <c:pt idx="4">
                  <c:v>256.82</c:v>
                </c:pt>
              </c:numCache>
            </c:numRef>
          </c:val>
          <c:extLst>
            <c:ext xmlns:c16="http://schemas.microsoft.com/office/drawing/2014/chart" uri="{C3380CC4-5D6E-409C-BE32-E72D297353CC}">
              <c16:uniqueId val="{00000000-F8A4-4940-AC7F-9C97AD168E67}"/>
            </c:ext>
          </c:extLst>
        </c:ser>
        <c:dLbls>
          <c:showLegendKey val="0"/>
          <c:showVal val="0"/>
          <c:showCatName val="0"/>
          <c:showSerName val="0"/>
          <c:showPercent val="0"/>
          <c:showBubbleSize val="0"/>
        </c:dLbls>
        <c:gapWidth val="150"/>
        <c:axId val="831416304"/>
        <c:axId val="83141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F8A4-4940-AC7F-9C97AD168E67}"/>
            </c:ext>
          </c:extLst>
        </c:ser>
        <c:dLbls>
          <c:showLegendKey val="0"/>
          <c:showVal val="0"/>
          <c:showCatName val="0"/>
          <c:showSerName val="0"/>
          <c:showPercent val="0"/>
          <c:showBubbleSize val="0"/>
        </c:dLbls>
        <c:marker val="1"/>
        <c:smooth val="0"/>
        <c:axId val="831416304"/>
        <c:axId val="831414736"/>
      </c:lineChart>
      <c:dateAx>
        <c:axId val="831416304"/>
        <c:scaling>
          <c:orientation val="minMax"/>
        </c:scaling>
        <c:delete val="1"/>
        <c:axPos val="b"/>
        <c:numFmt formatCode="&quot;H&quot;yy" sourceLinked="1"/>
        <c:majorTickMark val="none"/>
        <c:minorTickMark val="none"/>
        <c:tickLblPos val="none"/>
        <c:crossAx val="831414736"/>
        <c:crosses val="autoZero"/>
        <c:auto val="1"/>
        <c:lblOffset val="100"/>
        <c:baseTimeUnit val="years"/>
      </c:dateAx>
      <c:valAx>
        <c:axId val="8314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80" zoomScaleNormal="80" workbookViewId="0">
      <selection activeCell="AU11" sqref="AU1:AU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黒部市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41116</v>
      </c>
      <c r="AM8" s="69"/>
      <c r="AN8" s="69"/>
      <c r="AO8" s="69"/>
      <c r="AP8" s="69"/>
      <c r="AQ8" s="69"/>
      <c r="AR8" s="69"/>
      <c r="AS8" s="69"/>
      <c r="AT8" s="68">
        <f>データ!T6</f>
        <v>426.31</v>
      </c>
      <c r="AU8" s="68"/>
      <c r="AV8" s="68"/>
      <c r="AW8" s="68"/>
      <c r="AX8" s="68"/>
      <c r="AY8" s="68"/>
      <c r="AZ8" s="68"/>
      <c r="BA8" s="68"/>
      <c r="BB8" s="68">
        <f>データ!U6</f>
        <v>96.45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52.93</v>
      </c>
      <c r="J10" s="68"/>
      <c r="K10" s="68"/>
      <c r="L10" s="68"/>
      <c r="M10" s="68"/>
      <c r="N10" s="68"/>
      <c r="O10" s="68"/>
      <c r="P10" s="68">
        <f>データ!P6</f>
        <v>41.17</v>
      </c>
      <c r="Q10" s="68"/>
      <c r="R10" s="68"/>
      <c r="S10" s="68"/>
      <c r="T10" s="68"/>
      <c r="U10" s="68"/>
      <c r="V10" s="68"/>
      <c r="W10" s="68">
        <f>データ!Q6</f>
        <v>53.06</v>
      </c>
      <c r="X10" s="68"/>
      <c r="Y10" s="68"/>
      <c r="Z10" s="68"/>
      <c r="AA10" s="68"/>
      <c r="AB10" s="68"/>
      <c r="AC10" s="68"/>
      <c r="AD10" s="69">
        <f>データ!R6</f>
        <v>3006</v>
      </c>
      <c r="AE10" s="69"/>
      <c r="AF10" s="69"/>
      <c r="AG10" s="69"/>
      <c r="AH10" s="69"/>
      <c r="AI10" s="69"/>
      <c r="AJ10" s="69"/>
      <c r="AK10" s="2"/>
      <c r="AL10" s="69">
        <f>データ!V6</f>
        <v>16869</v>
      </c>
      <c r="AM10" s="69"/>
      <c r="AN10" s="69"/>
      <c r="AO10" s="69"/>
      <c r="AP10" s="69"/>
      <c r="AQ10" s="69"/>
      <c r="AR10" s="69"/>
      <c r="AS10" s="69"/>
      <c r="AT10" s="68">
        <f>データ!W6</f>
        <v>5.73</v>
      </c>
      <c r="AU10" s="68"/>
      <c r="AV10" s="68"/>
      <c r="AW10" s="68"/>
      <c r="AX10" s="68"/>
      <c r="AY10" s="68"/>
      <c r="AZ10" s="68"/>
      <c r="BA10" s="68"/>
      <c r="BB10" s="68">
        <f>データ!X6</f>
        <v>2943.98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a0hKmOmMvT2a6D/uHmF6pM+HjCFqXepqtFUOtG0mOeRbQ3nPJFk9hjIEWXPvDDVpQrVrNUOmhRG+fwhRUUWUA==" saltValue="KioUFXiMreCeRPosWPMZ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162078</v>
      </c>
      <c r="D6" s="33">
        <f t="shared" si="3"/>
        <v>46</v>
      </c>
      <c r="E6" s="33">
        <f t="shared" si="3"/>
        <v>17</v>
      </c>
      <c r="F6" s="33">
        <f t="shared" si="3"/>
        <v>1</v>
      </c>
      <c r="G6" s="33">
        <f t="shared" si="3"/>
        <v>0</v>
      </c>
      <c r="H6" s="33" t="str">
        <f t="shared" si="3"/>
        <v>富山県　黒部市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52.93</v>
      </c>
      <c r="P6" s="34">
        <f t="shared" si="3"/>
        <v>41.17</v>
      </c>
      <c r="Q6" s="34">
        <f t="shared" si="3"/>
        <v>53.06</v>
      </c>
      <c r="R6" s="34">
        <f t="shared" si="3"/>
        <v>3006</v>
      </c>
      <c r="S6" s="34">
        <f t="shared" si="3"/>
        <v>41116</v>
      </c>
      <c r="T6" s="34">
        <f t="shared" si="3"/>
        <v>426.31</v>
      </c>
      <c r="U6" s="34">
        <f t="shared" si="3"/>
        <v>96.45</v>
      </c>
      <c r="V6" s="34">
        <f t="shared" si="3"/>
        <v>16869</v>
      </c>
      <c r="W6" s="34">
        <f t="shared" si="3"/>
        <v>5.73</v>
      </c>
      <c r="X6" s="34">
        <f t="shared" si="3"/>
        <v>2943.98</v>
      </c>
      <c r="Y6" s="35">
        <f>IF(Y7="",NA(),Y7)</f>
        <v>101.91</v>
      </c>
      <c r="Z6" s="35">
        <f t="shared" ref="Z6:AH6" si="4">IF(Z7="",NA(),Z7)</f>
        <v>100.17</v>
      </c>
      <c r="AA6" s="35">
        <f t="shared" si="4"/>
        <v>102.71</v>
      </c>
      <c r="AB6" s="35">
        <f t="shared" si="4"/>
        <v>101.38</v>
      </c>
      <c r="AC6" s="35">
        <f t="shared" si="4"/>
        <v>103.23</v>
      </c>
      <c r="AD6" s="35">
        <f t="shared" si="4"/>
        <v>109.12</v>
      </c>
      <c r="AE6" s="35">
        <f t="shared" si="4"/>
        <v>106.85</v>
      </c>
      <c r="AF6" s="35">
        <f t="shared" si="4"/>
        <v>108.11</v>
      </c>
      <c r="AG6" s="35">
        <f t="shared" si="4"/>
        <v>104.14</v>
      </c>
      <c r="AH6" s="35">
        <f t="shared" si="4"/>
        <v>106.57</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92.92</v>
      </c>
      <c r="AQ6" s="35">
        <f t="shared" si="5"/>
        <v>86.54</v>
      </c>
      <c r="AR6" s="35">
        <f t="shared" si="5"/>
        <v>73.180000000000007</v>
      </c>
      <c r="AS6" s="35">
        <f t="shared" si="5"/>
        <v>53.44</v>
      </c>
      <c r="AT6" s="34" t="str">
        <f>IF(AT7="","",IF(AT7="-","【-】","【"&amp;SUBSTITUTE(TEXT(AT7,"#,##0.00"),"-","△")&amp;"】"))</f>
        <v>【3.09】</v>
      </c>
      <c r="AU6" s="35">
        <f>IF(AU7="",NA(),AU7)</f>
        <v>-36.53</v>
      </c>
      <c r="AV6" s="35">
        <f t="shared" ref="AV6:BD6" si="6">IF(AV7="",NA(),AV7)</f>
        <v>-26.07</v>
      </c>
      <c r="AW6" s="35">
        <f t="shared" si="6"/>
        <v>-5.76</v>
      </c>
      <c r="AX6" s="35">
        <f t="shared" si="6"/>
        <v>-6.21</v>
      </c>
      <c r="AY6" s="35">
        <f t="shared" si="6"/>
        <v>-16.190000000000001</v>
      </c>
      <c r="AZ6" s="35">
        <f t="shared" si="6"/>
        <v>44.37</v>
      </c>
      <c r="BA6" s="35">
        <f t="shared" si="6"/>
        <v>50.66</v>
      </c>
      <c r="BB6" s="35">
        <f t="shared" si="6"/>
        <v>62.25</v>
      </c>
      <c r="BC6" s="35">
        <f t="shared" si="6"/>
        <v>52.32</v>
      </c>
      <c r="BD6" s="35">
        <f t="shared" si="6"/>
        <v>47.03</v>
      </c>
      <c r="BE6" s="34" t="str">
        <f>IF(BE7="","",IF(BE7="-","【-】","【"&amp;SUBSTITUTE(TEXT(BE7,"#,##0.00"),"-","△")&amp;"】"))</f>
        <v>【69.54】</v>
      </c>
      <c r="BF6" s="35">
        <f>IF(BF7="",NA(),BF7)</f>
        <v>1480.16</v>
      </c>
      <c r="BG6" s="35">
        <f t="shared" ref="BG6:BO6" si="7">IF(BG7="",NA(),BG7)</f>
        <v>1345.2</v>
      </c>
      <c r="BH6" s="35">
        <f t="shared" si="7"/>
        <v>1207.03</v>
      </c>
      <c r="BI6" s="35">
        <f t="shared" si="7"/>
        <v>1176.96</v>
      </c>
      <c r="BJ6" s="35">
        <f t="shared" si="7"/>
        <v>787.14</v>
      </c>
      <c r="BK6" s="35">
        <f t="shared" si="7"/>
        <v>1118.56</v>
      </c>
      <c r="BL6" s="35">
        <f t="shared" si="7"/>
        <v>1111.31</v>
      </c>
      <c r="BM6" s="35">
        <f t="shared" si="7"/>
        <v>966.33</v>
      </c>
      <c r="BN6" s="35">
        <f t="shared" si="7"/>
        <v>958.81</v>
      </c>
      <c r="BO6" s="35">
        <f t="shared" si="7"/>
        <v>1001.3</v>
      </c>
      <c r="BP6" s="34" t="str">
        <f>IF(BP7="","",IF(BP7="-","【-】","【"&amp;SUBSTITUTE(TEXT(BP7,"#,##0.00"),"-","△")&amp;"】"))</f>
        <v>【682.51】</v>
      </c>
      <c r="BQ6" s="35">
        <f>IF(BQ7="",NA(),BQ7)</f>
        <v>44.73</v>
      </c>
      <c r="BR6" s="35">
        <f t="shared" ref="BR6:BZ6" si="8">IF(BR7="",NA(),BR7)</f>
        <v>49.89</v>
      </c>
      <c r="BS6" s="35">
        <f t="shared" si="8"/>
        <v>54.59</v>
      </c>
      <c r="BT6" s="35">
        <f t="shared" si="8"/>
        <v>52.01</v>
      </c>
      <c r="BU6" s="35">
        <f t="shared" si="8"/>
        <v>59.78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298.29000000000002</v>
      </c>
      <c r="CC6" s="35">
        <f t="shared" ref="CC6:CK6" si="9">IF(CC7="",NA(),CC7)</f>
        <v>290.55</v>
      </c>
      <c r="CD6" s="35">
        <f t="shared" si="9"/>
        <v>282.16000000000003</v>
      </c>
      <c r="CE6" s="35">
        <f t="shared" si="9"/>
        <v>292.88</v>
      </c>
      <c r="CF6" s="35">
        <f t="shared" si="9"/>
        <v>256.82</v>
      </c>
      <c r="CG6" s="35">
        <f t="shared" si="9"/>
        <v>215.28</v>
      </c>
      <c r="CH6" s="35">
        <f t="shared" si="9"/>
        <v>207.96</v>
      </c>
      <c r="CI6" s="35">
        <f t="shared" si="9"/>
        <v>194.31</v>
      </c>
      <c r="CJ6" s="35">
        <f t="shared" si="9"/>
        <v>190.99</v>
      </c>
      <c r="CK6" s="35">
        <f t="shared" si="9"/>
        <v>187.55</v>
      </c>
      <c r="CL6" s="34" t="str">
        <f>IF(CL7="","",IF(CL7="-","【-】","【"&amp;SUBSTITUTE(TEXT(CL7,"#,##0.00"),"-","△")&amp;"】"))</f>
        <v>【136.15】</v>
      </c>
      <c r="CM6" s="35">
        <f>IF(CM7="",NA(),CM7)</f>
        <v>61.67</v>
      </c>
      <c r="CN6" s="35">
        <f t="shared" ref="CN6:CV6" si="10">IF(CN7="",NA(),CN7)</f>
        <v>59.8</v>
      </c>
      <c r="CO6" s="35">
        <f t="shared" si="10"/>
        <v>71.989999999999995</v>
      </c>
      <c r="CP6" s="35">
        <f t="shared" si="10"/>
        <v>81.09</v>
      </c>
      <c r="CQ6" s="35">
        <f t="shared" si="10"/>
        <v>76.13</v>
      </c>
      <c r="CR6" s="35">
        <f t="shared" si="10"/>
        <v>54.67</v>
      </c>
      <c r="CS6" s="35">
        <f t="shared" si="10"/>
        <v>53.51</v>
      </c>
      <c r="CT6" s="35">
        <f t="shared" si="10"/>
        <v>53.5</v>
      </c>
      <c r="CU6" s="35">
        <f t="shared" si="10"/>
        <v>52.58</v>
      </c>
      <c r="CV6" s="35">
        <f t="shared" si="10"/>
        <v>50.94</v>
      </c>
      <c r="CW6" s="34" t="str">
        <f>IF(CW7="","",IF(CW7="-","【-】","【"&amp;SUBSTITUTE(TEXT(CW7,"#,##0.00"),"-","△")&amp;"】"))</f>
        <v>【59.64】</v>
      </c>
      <c r="CX6" s="35">
        <f>IF(CX7="",NA(),CX7)</f>
        <v>91.2</v>
      </c>
      <c r="CY6" s="35">
        <f t="shared" ref="CY6:DG6" si="11">IF(CY7="",NA(),CY7)</f>
        <v>91.36</v>
      </c>
      <c r="CZ6" s="35">
        <f t="shared" si="11"/>
        <v>91.43</v>
      </c>
      <c r="DA6" s="35">
        <f t="shared" si="11"/>
        <v>91.46</v>
      </c>
      <c r="DB6" s="35">
        <f t="shared" si="11"/>
        <v>91.56</v>
      </c>
      <c r="DC6" s="35">
        <f t="shared" si="11"/>
        <v>83.8</v>
      </c>
      <c r="DD6" s="35">
        <f t="shared" si="11"/>
        <v>83.91</v>
      </c>
      <c r="DE6" s="35">
        <f t="shared" si="11"/>
        <v>83.51</v>
      </c>
      <c r="DF6" s="35">
        <f t="shared" si="11"/>
        <v>83.02</v>
      </c>
      <c r="DG6" s="35">
        <f t="shared" si="11"/>
        <v>82.55</v>
      </c>
      <c r="DH6" s="34" t="str">
        <f>IF(DH7="","",IF(DH7="-","【-】","【"&amp;SUBSTITUTE(TEXT(DH7,"#,##0.00"),"-","△")&amp;"】"))</f>
        <v>【95.35】</v>
      </c>
      <c r="DI6" s="35">
        <f>IF(DI7="",NA(),DI7)</f>
        <v>18.05</v>
      </c>
      <c r="DJ6" s="35">
        <f t="shared" ref="DJ6:DR6" si="12">IF(DJ7="",NA(),DJ7)</f>
        <v>20.66</v>
      </c>
      <c r="DK6" s="35">
        <f t="shared" si="12"/>
        <v>23.3</v>
      </c>
      <c r="DL6" s="35">
        <f t="shared" si="12"/>
        <v>26</v>
      </c>
      <c r="DM6" s="35">
        <f t="shared" si="12"/>
        <v>28.58</v>
      </c>
      <c r="DN6" s="35">
        <f t="shared" si="12"/>
        <v>23.95</v>
      </c>
      <c r="DO6" s="35">
        <f t="shared" si="12"/>
        <v>21.09</v>
      </c>
      <c r="DP6" s="35">
        <f t="shared" si="12"/>
        <v>21.16</v>
      </c>
      <c r="DQ6" s="35">
        <f t="shared" si="12"/>
        <v>15.95</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162078</v>
      </c>
      <c r="D7" s="37">
        <v>46</v>
      </c>
      <c r="E7" s="37">
        <v>17</v>
      </c>
      <c r="F7" s="37">
        <v>1</v>
      </c>
      <c r="G7" s="37">
        <v>0</v>
      </c>
      <c r="H7" s="37" t="s">
        <v>96</v>
      </c>
      <c r="I7" s="37" t="s">
        <v>97</v>
      </c>
      <c r="J7" s="37" t="s">
        <v>98</v>
      </c>
      <c r="K7" s="37" t="s">
        <v>99</v>
      </c>
      <c r="L7" s="37" t="s">
        <v>100</v>
      </c>
      <c r="M7" s="37" t="s">
        <v>101</v>
      </c>
      <c r="N7" s="38" t="s">
        <v>102</v>
      </c>
      <c r="O7" s="38">
        <v>52.93</v>
      </c>
      <c r="P7" s="38">
        <v>41.17</v>
      </c>
      <c r="Q7" s="38">
        <v>53.06</v>
      </c>
      <c r="R7" s="38">
        <v>3006</v>
      </c>
      <c r="S7" s="38">
        <v>41116</v>
      </c>
      <c r="T7" s="38">
        <v>426.31</v>
      </c>
      <c r="U7" s="38">
        <v>96.45</v>
      </c>
      <c r="V7" s="38">
        <v>16869</v>
      </c>
      <c r="W7" s="38">
        <v>5.73</v>
      </c>
      <c r="X7" s="38">
        <v>2943.98</v>
      </c>
      <c r="Y7" s="38">
        <v>101.91</v>
      </c>
      <c r="Z7" s="38">
        <v>100.17</v>
      </c>
      <c r="AA7" s="38">
        <v>102.71</v>
      </c>
      <c r="AB7" s="38">
        <v>101.38</v>
      </c>
      <c r="AC7" s="38">
        <v>103.23</v>
      </c>
      <c r="AD7" s="38">
        <v>109.12</v>
      </c>
      <c r="AE7" s="38">
        <v>106.85</v>
      </c>
      <c r="AF7" s="38">
        <v>108.11</v>
      </c>
      <c r="AG7" s="38">
        <v>104.14</v>
      </c>
      <c r="AH7" s="38">
        <v>106.57</v>
      </c>
      <c r="AI7" s="38">
        <v>108.07</v>
      </c>
      <c r="AJ7" s="38">
        <v>0</v>
      </c>
      <c r="AK7" s="38">
        <v>0</v>
      </c>
      <c r="AL7" s="38">
        <v>0</v>
      </c>
      <c r="AM7" s="38">
        <v>0</v>
      </c>
      <c r="AN7" s="38">
        <v>0</v>
      </c>
      <c r="AO7" s="38">
        <v>116.49</v>
      </c>
      <c r="AP7" s="38">
        <v>92.92</v>
      </c>
      <c r="AQ7" s="38">
        <v>86.54</v>
      </c>
      <c r="AR7" s="38">
        <v>73.180000000000007</v>
      </c>
      <c r="AS7" s="38">
        <v>53.44</v>
      </c>
      <c r="AT7" s="38">
        <v>3.09</v>
      </c>
      <c r="AU7" s="38">
        <v>-36.53</v>
      </c>
      <c r="AV7" s="38">
        <v>-26.07</v>
      </c>
      <c r="AW7" s="38">
        <v>-5.76</v>
      </c>
      <c r="AX7" s="38">
        <v>-6.21</v>
      </c>
      <c r="AY7" s="38">
        <v>-16.190000000000001</v>
      </c>
      <c r="AZ7" s="38">
        <v>44.37</v>
      </c>
      <c r="BA7" s="38">
        <v>50.66</v>
      </c>
      <c r="BB7" s="38">
        <v>62.25</v>
      </c>
      <c r="BC7" s="38">
        <v>52.32</v>
      </c>
      <c r="BD7" s="38">
        <v>47.03</v>
      </c>
      <c r="BE7" s="38">
        <v>69.540000000000006</v>
      </c>
      <c r="BF7" s="38">
        <v>1480.16</v>
      </c>
      <c r="BG7" s="38">
        <v>1345.2</v>
      </c>
      <c r="BH7" s="38">
        <v>1207.03</v>
      </c>
      <c r="BI7" s="38">
        <v>1176.96</v>
      </c>
      <c r="BJ7" s="38">
        <v>787.14</v>
      </c>
      <c r="BK7" s="38">
        <v>1118.56</v>
      </c>
      <c r="BL7" s="38">
        <v>1111.31</v>
      </c>
      <c r="BM7" s="38">
        <v>966.33</v>
      </c>
      <c r="BN7" s="38">
        <v>958.81</v>
      </c>
      <c r="BO7" s="38">
        <v>1001.3</v>
      </c>
      <c r="BP7" s="38">
        <v>682.51</v>
      </c>
      <c r="BQ7" s="38">
        <v>44.73</v>
      </c>
      <c r="BR7" s="38">
        <v>49.89</v>
      </c>
      <c r="BS7" s="38">
        <v>54.59</v>
      </c>
      <c r="BT7" s="38">
        <v>52.01</v>
      </c>
      <c r="BU7" s="38">
        <v>59.78</v>
      </c>
      <c r="BV7" s="38">
        <v>72.33</v>
      </c>
      <c r="BW7" s="38">
        <v>75.540000000000006</v>
      </c>
      <c r="BX7" s="38">
        <v>81.739999999999995</v>
      </c>
      <c r="BY7" s="38">
        <v>82.88</v>
      </c>
      <c r="BZ7" s="38">
        <v>81.88</v>
      </c>
      <c r="CA7" s="38">
        <v>100.34</v>
      </c>
      <c r="CB7" s="38">
        <v>298.29000000000002</v>
      </c>
      <c r="CC7" s="38">
        <v>290.55</v>
      </c>
      <c r="CD7" s="38">
        <v>282.16000000000003</v>
      </c>
      <c r="CE7" s="38">
        <v>292.88</v>
      </c>
      <c r="CF7" s="38">
        <v>256.82</v>
      </c>
      <c r="CG7" s="38">
        <v>215.28</v>
      </c>
      <c r="CH7" s="38">
        <v>207.96</v>
      </c>
      <c r="CI7" s="38">
        <v>194.31</v>
      </c>
      <c r="CJ7" s="38">
        <v>190.99</v>
      </c>
      <c r="CK7" s="38">
        <v>187.55</v>
      </c>
      <c r="CL7" s="38">
        <v>136.15</v>
      </c>
      <c r="CM7" s="38">
        <v>61.67</v>
      </c>
      <c r="CN7" s="38">
        <v>59.8</v>
      </c>
      <c r="CO7" s="38">
        <v>71.989999999999995</v>
      </c>
      <c r="CP7" s="38">
        <v>81.09</v>
      </c>
      <c r="CQ7" s="38">
        <v>76.13</v>
      </c>
      <c r="CR7" s="38">
        <v>54.67</v>
      </c>
      <c r="CS7" s="38">
        <v>53.51</v>
      </c>
      <c r="CT7" s="38">
        <v>53.5</v>
      </c>
      <c r="CU7" s="38">
        <v>52.58</v>
      </c>
      <c r="CV7" s="38">
        <v>50.94</v>
      </c>
      <c r="CW7" s="38">
        <v>59.64</v>
      </c>
      <c r="CX7" s="38">
        <v>91.2</v>
      </c>
      <c r="CY7" s="38">
        <v>91.36</v>
      </c>
      <c r="CZ7" s="38">
        <v>91.43</v>
      </c>
      <c r="DA7" s="38">
        <v>91.46</v>
      </c>
      <c r="DB7" s="38">
        <v>91.56</v>
      </c>
      <c r="DC7" s="38">
        <v>83.8</v>
      </c>
      <c r="DD7" s="38">
        <v>83.91</v>
      </c>
      <c r="DE7" s="38">
        <v>83.51</v>
      </c>
      <c r="DF7" s="38">
        <v>83.02</v>
      </c>
      <c r="DG7" s="38">
        <v>82.55</v>
      </c>
      <c r="DH7" s="38">
        <v>95.35</v>
      </c>
      <c r="DI7" s="38">
        <v>18.05</v>
      </c>
      <c r="DJ7" s="38">
        <v>20.66</v>
      </c>
      <c r="DK7" s="38">
        <v>23.3</v>
      </c>
      <c r="DL7" s="38">
        <v>26</v>
      </c>
      <c r="DM7" s="38">
        <v>28.58</v>
      </c>
      <c r="DN7" s="38">
        <v>23.95</v>
      </c>
      <c r="DO7" s="38">
        <v>21.09</v>
      </c>
      <c r="DP7" s="38">
        <v>21.16</v>
      </c>
      <c r="DQ7" s="38">
        <v>15.95</v>
      </c>
      <c r="DR7" s="38">
        <v>15.85</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0.11</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2021-01-25T23:33:24Z</cp:lastPrinted>
  <dcterms:created xsi:type="dcterms:W3CDTF">2020-12-04T02:26:16Z</dcterms:created>
  <dcterms:modified xsi:type="dcterms:W3CDTF">2021-02-09T05:17:51Z</dcterms:modified>
  <cp:category/>
</cp:coreProperties>
</file>