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99004\Desktop\"/>
    </mc:Choice>
  </mc:AlternateContent>
  <workbookProtection workbookAlgorithmName="SHA-512" workbookHashValue="qjZZZcfcY78/r8WWM1JhDXEVdvD1c3oTF2pDqknxql881Zj2GVYGinrE7jUJCfabyJ/TZQh4uC5VH+YcdvLTWQ==" workbookSaltValue="CrfLJKKq6BFzkm9Z/ja4g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<sst xmlns="http://schemas.openxmlformats.org/spreadsheetml/2006/main" count="233" uniqueCount="116">
  <si>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</si>
  <si>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</si>
  <si>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</si>
  <si>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</si>
  <si>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</si>
  <si>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</si>
  <si>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</si>
  <si>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</si>
  <si>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</si>
  <si>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</si>
  <si>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</si>
  <si>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</si>
  <si>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</si>
  <si>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</si>
  <si>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</si>
  <si>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</si>
  <si>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</si>
  <si>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</si>
  <si>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</si>
  <si>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</si>
  <si>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</si>
  <si>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</si>
  <si>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</si>
  <si>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</si>
  <si>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</si>
  <si>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</si>
  <si>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</si>
  <si>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</si>
  <si>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</si>
  <si>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</si>
  <si>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</si>
  <si>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</si>
  <si>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</si>
  <si>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</si>
  <si>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</si>
  <si>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</si>
  <si>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</si>
  <si>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</si>
  <si>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</si>
  <si>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</si>
  <si>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</si>
  <si>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</si>
  <si>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</si>
  <si>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</si>
  <si>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</si>
  <si>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</si>
  <si>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</si>
  <si>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</si>
  <si>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</si>
  <si>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</si>
  <si>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</si>
  <si>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</si>
  <si>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</si>
  <si>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</si>
  <si>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</si>
  <si>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</si>
  <si>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</si>
  <si>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</si>
  <si>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</si>
  <si>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</si>
  <si>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</si>
  <si>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</si>
  <si>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</si>
  <si>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</si>
  <si>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</si>
  <si>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</si>
  <si>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</si>
  <si>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</si>
  <si>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</si>
  <si>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</si>
  <si>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</si>
  <si>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</si>
  <si>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</si>
  <si>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</si>
  <si>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</si>
  <si>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</si>
  <si>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</si>
  <si>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</si>
  <si>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</si>
  <si>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</si>
  <si>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</si>
  <si>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</si>
  <si>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</si>
  <si>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</si>
  <si>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</si>
  <si>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</si>
  <si>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</si>
  <si>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</si>
  <si>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</si>
  <si>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</si>
  <si>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</si>
  <si>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</si>
  <si>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</si>
  <si>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</si>
  <si>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</si>
  <si>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</si>
  <si>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</si>
  <si>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</si>
  <si>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</si>
  <si>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</si>
  <si>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</si>
  <si>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</si>
  <si>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</si>
  <si>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</si>
  <si>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</si>
  <si>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</si>
  <si>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</si>
  <si>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</si>
  <si>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</si>
  <si>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</si>
  <si>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</si>
  <si>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</si>
  <si>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</si>
  <si>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管路更新率は類似団体平均より低い水準となっており、今後とも配水場整備の更新と併せて計画的に更新していく必要がある。</t>
    <rPh sb="1" eb="3">
      <t>カンロ</t>
    </rPh>
    <rPh sb="3" eb="5">
      <t>コウシン</t>
    </rPh>
    <rPh sb="5" eb="6">
      <t>リツ</t>
    </rPh>
    <rPh sb="7" eb="9">
      <t>ルイジ</t>
    </rPh>
    <rPh sb="9" eb="11">
      <t>ダンタイ</t>
    </rPh>
    <rPh sb="11" eb="13">
      <t>ヘイキン</t>
    </rPh>
    <rPh sb="15" eb="16">
      <t>ヒク</t>
    </rPh>
    <rPh sb="17" eb="19">
      <t>スイジュン</t>
    </rPh>
    <rPh sb="26" eb="28">
      <t>コンゴ</t>
    </rPh>
    <rPh sb="30" eb="32">
      <t>ハイスイ</t>
    </rPh>
    <rPh sb="32" eb="33">
      <t>ジョウ</t>
    </rPh>
    <rPh sb="33" eb="35">
      <t>セイビ</t>
    </rPh>
    <rPh sb="36" eb="38">
      <t>コウシン</t>
    </rPh>
    <rPh sb="39" eb="40">
      <t>アワ</t>
    </rPh>
    <rPh sb="42" eb="45">
      <t>ケイカクテキ</t>
    </rPh>
    <rPh sb="46" eb="48">
      <t>コウシン</t>
    </rPh>
    <rPh sb="52" eb="54">
      <t>ヒツヨウ</t>
    </rPh>
    <phoneticPr fontId="4"/>
  </si>
  <si>
    <t>　今後予想される人口減少や節水型水道施設の普及により、給水収益の更なる減少が見込まれる中、老朽化した設備や管路更新のための財源を確保するため、５年に１度、料金改定を視野に適正な料金のあり方を検討している。また、令和２年度４月より企業会計へと移行したことにより、財政状況の『見える化』が図られたこともあり、経営の健全化にむけ更なる検討を進めていく。
　なお、経営戦略については、令和２年度策定予定である。</t>
    <rPh sb="1" eb="3">
      <t>コンゴ</t>
    </rPh>
    <rPh sb="3" eb="5">
      <t>ヨソウ</t>
    </rPh>
    <rPh sb="8" eb="10">
      <t>ジンコウ</t>
    </rPh>
    <rPh sb="10" eb="12">
      <t>ゲンショウ</t>
    </rPh>
    <rPh sb="13" eb="16">
      <t>セッスイガタ</t>
    </rPh>
    <rPh sb="16" eb="18">
      <t>スイドウ</t>
    </rPh>
    <rPh sb="18" eb="20">
      <t>シセツ</t>
    </rPh>
    <rPh sb="21" eb="23">
      <t>フキュウ</t>
    </rPh>
    <rPh sb="27" eb="29">
      <t>キュウスイ</t>
    </rPh>
    <rPh sb="29" eb="31">
      <t>シュウエキ</t>
    </rPh>
    <rPh sb="32" eb="33">
      <t>サラ</t>
    </rPh>
    <rPh sb="35" eb="37">
      <t>ゲンショウ</t>
    </rPh>
    <rPh sb="38" eb="40">
      <t>ミコ</t>
    </rPh>
    <rPh sb="43" eb="44">
      <t>ナカ</t>
    </rPh>
    <rPh sb="45" eb="48">
      <t>ロウキュウカ</t>
    </rPh>
    <rPh sb="50" eb="52">
      <t>セツビ</t>
    </rPh>
    <rPh sb="53" eb="55">
      <t>カンロ</t>
    </rPh>
    <rPh sb="55" eb="57">
      <t>コウシン</t>
    </rPh>
    <rPh sb="61" eb="63">
      <t>ザイゲン</t>
    </rPh>
    <rPh sb="64" eb="66">
      <t>カクホ</t>
    </rPh>
    <rPh sb="72" eb="73">
      <t>ネン</t>
    </rPh>
    <rPh sb="75" eb="76">
      <t>ド</t>
    </rPh>
    <rPh sb="77" eb="79">
      <t>リョウキン</t>
    </rPh>
    <rPh sb="79" eb="81">
      <t>カイテイ</t>
    </rPh>
    <rPh sb="82" eb="84">
      <t>シヤ</t>
    </rPh>
    <rPh sb="85" eb="87">
      <t>テキセイ</t>
    </rPh>
    <rPh sb="88" eb="90">
      <t>リョウキン</t>
    </rPh>
    <rPh sb="93" eb="94">
      <t>カタ</t>
    </rPh>
    <rPh sb="95" eb="97">
      <t>ケントウ</t>
    </rPh>
    <rPh sb="105" eb="107">
      <t>レイワ</t>
    </rPh>
    <rPh sb="108" eb="110">
      <t>ネンド</t>
    </rPh>
    <rPh sb="111" eb="112">
      <t>ガツ</t>
    </rPh>
    <rPh sb="114" eb="116">
      <t>キギョウ</t>
    </rPh>
    <rPh sb="116" eb="118">
      <t>カイケイ</t>
    </rPh>
    <rPh sb="120" eb="122">
      <t>イコウ</t>
    </rPh>
    <rPh sb="130" eb="132">
      <t>ザイセイ</t>
    </rPh>
    <rPh sb="132" eb="134">
      <t>ジョウキョウ</t>
    </rPh>
    <rPh sb="136" eb="137">
      <t>ミ</t>
    </rPh>
    <rPh sb="139" eb="140">
      <t>カ</t>
    </rPh>
    <rPh sb="142" eb="143">
      <t>ハカ</t>
    </rPh>
    <rPh sb="152" eb="154">
      <t>ケイエイ</t>
    </rPh>
    <rPh sb="155" eb="158">
      <t>ケンゼンカ</t>
    </rPh>
    <rPh sb="161" eb="162">
      <t>サラ</t>
    </rPh>
    <rPh sb="164" eb="166">
      <t>ケントウ</t>
    </rPh>
    <rPh sb="167" eb="168">
      <t>スス</t>
    </rPh>
    <rPh sb="178" eb="180">
      <t>ケイエイ</t>
    </rPh>
    <rPh sb="180" eb="182">
      <t>センリャク</t>
    </rPh>
    <rPh sb="188" eb="190">
      <t>レイワ</t>
    </rPh>
    <rPh sb="191" eb="193">
      <t>ネンド</t>
    </rPh>
    <rPh sb="193" eb="195">
      <t>サクテイ</t>
    </rPh>
    <rPh sb="195" eb="197">
      <t>ヨテイ</t>
    </rPh>
    <phoneticPr fontId="4"/>
  </si>
  <si>
    <t>　平成28年からの料金改定により収益的収支比率は改善傾向にあるが、一般会計からの繰入等給水収益以外の収入もあることから、更なる経営の改善が求められる。
　企業債残高対給水収益比率は、類似団体より大きく下回っているが、老朽化施設の更新を進めていく必要があることから、増加傾向にある。
　料金回収率は、料金改定の影響により改善傾向ではあるが、平成30年～令和元年は暖冬の影響で例年と比べ有収水量が減少したことから、対前年では微増となっている。
　施設利用率は、人口減少により減少傾向となっており、効率的な運用にむけ対策を講じる必要がある。
　有収率は、類似団体平均より高い水準にあるが、今後も漏水調査や老朽化した管路の更新を計画的に行い、更なる有収率の向上に努める。</t>
    <rPh sb="1" eb="3">
      <t>ヘイセイ</t>
    </rPh>
    <rPh sb="5" eb="6">
      <t>ネン</t>
    </rPh>
    <rPh sb="9" eb="11">
      <t>リョウキン</t>
    </rPh>
    <rPh sb="11" eb="13">
      <t>カイテイ</t>
    </rPh>
    <rPh sb="16" eb="19">
      <t>シュウエキテキ</t>
    </rPh>
    <rPh sb="19" eb="21">
      <t>シュウシ</t>
    </rPh>
    <rPh sb="21" eb="23">
      <t>ヒリツ</t>
    </rPh>
    <rPh sb="24" eb="26">
      <t>カイゼン</t>
    </rPh>
    <rPh sb="26" eb="28">
      <t>ケイコウ</t>
    </rPh>
    <rPh sb="33" eb="35">
      <t>イッパン</t>
    </rPh>
    <rPh sb="35" eb="37">
      <t>カイケイ</t>
    </rPh>
    <rPh sb="40" eb="42">
      <t>クリイレ</t>
    </rPh>
    <rPh sb="42" eb="43">
      <t>トウ</t>
    </rPh>
    <rPh sb="43" eb="45">
      <t>キュウスイ</t>
    </rPh>
    <rPh sb="45" eb="47">
      <t>シュウエキ</t>
    </rPh>
    <rPh sb="47" eb="49">
      <t>イガイ</t>
    </rPh>
    <rPh sb="50" eb="52">
      <t>シュウニュウ</t>
    </rPh>
    <rPh sb="60" eb="61">
      <t>サラ</t>
    </rPh>
    <rPh sb="63" eb="65">
      <t>ケイエイ</t>
    </rPh>
    <rPh sb="66" eb="68">
      <t>カイゼン</t>
    </rPh>
    <rPh sb="69" eb="70">
      <t>モト</t>
    </rPh>
    <rPh sb="77" eb="79">
      <t>キギョウ</t>
    </rPh>
    <rPh sb="79" eb="80">
      <t>サイ</t>
    </rPh>
    <rPh sb="80" eb="82">
      <t>ザンダカ</t>
    </rPh>
    <rPh sb="82" eb="83">
      <t>タイ</t>
    </rPh>
    <rPh sb="83" eb="85">
      <t>キュウスイ</t>
    </rPh>
    <rPh sb="85" eb="87">
      <t>シュウエキ</t>
    </rPh>
    <rPh sb="87" eb="89">
      <t>ヒリツ</t>
    </rPh>
    <rPh sb="91" eb="93">
      <t>ルイジ</t>
    </rPh>
    <rPh sb="93" eb="95">
      <t>ダンタイ</t>
    </rPh>
    <rPh sb="97" eb="98">
      <t>オオ</t>
    </rPh>
    <rPh sb="100" eb="102">
      <t>シタマワ</t>
    </rPh>
    <rPh sb="108" eb="111">
      <t>ロウキュウカ</t>
    </rPh>
    <rPh sb="111" eb="113">
      <t>シセツ</t>
    </rPh>
    <rPh sb="114" eb="116">
      <t>コウシン</t>
    </rPh>
    <rPh sb="117" eb="118">
      <t>スス</t>
    </rPh>
    <rPh sb="122" eb="124">
      <t>ヒツヨウ</t>
    </rPh>
    <rPh sb="132" eb="134">
      <t>ゾウカ</t>
    </rPh>
    <rPh sb="134" eb="136">
      <t>ケイコウ</t>
    </rPh>
    <rPh sb="142" eb="144">
      <t>リョウキン</t>
    </rPh>
    <rPh sb="144" eb="146">
      <t>カイシュウ</t>
    </rPh>
    <rPh sb="146" eb="147">
      <t>リツ</t>
    </rPh>
    <rPh sb="149" eb="151">
      <t>リョウキン</t>
    </rPh>
    <rPh sb="151" eb="153">
      <t>カイテイ</t>
    </rPh>
    <rPh sb="154" eb="156">
      <t>エイキョウ</t>
    </rPh>
    <rPh sb="159" eb="161">
      <t>カイゼン</t>
    </rPh>
    <rPh sb="161" eb="163">
      <t>ケイコウ</t>
    </rPh>
    <rPh sb="169" eb="171">
      <t>ヘイセイ</t>
    </rPh>
    <rPh sb="173" eb="174">
      <t>ネン</t>
    </rPh>
    <rPh sb="175" eb="177">
      <t>レイワ</t>
    </rPh>
    <rPh sb="177" eb="179">
      <t>ガンネン</t>
    </rPh>
    <rPh sb="180" eb="182">
      <t>ダントウ</t>
    </rPh>
    <rPh sb="183" eb="185">
      <t>エイキョウ</t>
    </rPh>
    <rPh sb="186" eb="188">
      <t>レイネン</t>
    </rPh>
    <rPh sb="189" eb="190">
      <t>クラ</t>
    </rPh>
    <rPh sb="191" eb="193">
      <t>ユウシュウ</t>
    </rPh>
    <rPh sb="193" eb="195">
      <t>スイリョウ</t>
    </rPh>
    <rPh sb="196" eb="198">
      <t>ゲンショウ</t>
    </rPh>
    <rPh sb="205" eb="206">
      <t>タイ</t>
    </rPh>
    <rPh sb="206" eb="208">
      <t>ゼンネン</t>
    </rPh>
    <rPh sb="210" eb="212">
      <t>ビゾウ</t>
    </rPh>
    <rPh sb="221" eb="223">
      <t>シセツ</t>
    </rPh>
    <rPh sb="223" eb="226">
      <t>リヨウリツ</t>
    </rPh>
    <rPh sb="228" eb="230">
      <t>ジンコウ</t>
    </rPh>
    <rPh sb="230" eb="232">
      <t>ゲンショウ</t>
    </rPh>
    <rPh sb="235" eb="237">
      <t>ゲンショウ</t>
    </rPh>
    <rPh sb="237" eb="239">
      <t>ケイコウ</t>
    </rPh>
    <rPh sb="246" eb="249">
      <t>コウリツテキ</t>
    </rPh>
    <rPh sb="250" eb="252">
      <t>ウンヨウ</t>
    </rPh>
    <rPh sb="255" eb="257">
      <t>タイサク</t>
    </rPh>
    <rPh sb="258" eb="259">
      <t>コウ</t>
    </rPh>
    <rPh sb="261" eb="263">
      <t>ヒツヨウ</t>
    </rPh>
    <rPh sb="269" eb="272">
      <t>ユウシュウリツ</t>
    </rPh>
    <rPh sb="274" eb="276">
      <t>ルイジ</t>
    </rPh>
    <rPh sb="276" eb="278">
      <t>ダンタイ</t>
    </rPh>
    <rPh sb="278" eb="280">
      <t>ヘイキン</t>
    </rPh>
    <rPh sb="282" eb="283">
      <t>タカ</t>
    </rPh>
    <rPh sb="284" eb="286">
      <t>スイジュン</t>
    </rPh>
    <rPh sb="291" eb="293">
      <t>コンゴ</t>
    </rPh>
    <rPh sb="294" eb="296">
      <t>ロウスイ</t>
    </rPh>
    <rPh sb="296" eb="298">
      <t>チョウサ</t>
    </rPh>
    <rPh sb="299" eb="302">
      <t>ロウキュウカ</t>
    </rPh>
    <rPh sb="304" eb="306">
      <t>カンロ</t>
    </rPh>
    <rPh sb="307" eb="309">
      <t>コウシン</t>
    </rPh>
    <rPh sb="310" eb="312">
      <t>ケイカク</t>
    </rPh>
    <rPh sb="312" eb="313">
      <t>テキ</t>
    </rPh>
    <rPh sb="314" eb="315">
      <t>オコナ</t>
    </rPh>
    <rPh sb="317" eb="318">
      <t>サラ</t>
    </rPh>
    <rPh sb="320" eb="323">
      <t>ユウシュウリツ</t>
    </rPh>
    <rPh sb="324" eb="326">
      <t>コウジョウ</t>
    </rPh>
    <rPh sb="327" eb="32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</si>
</sst>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0.25</c:v>
                </c:pt>
                <c:pt idx="2">
                  <c:v>0.9</c:v>
                </c:pt>
                <c:pt idx="3">
                  <c:v>0.83</c:v>
                </c:pt>
                <c:pt idx="4">
                  <c:v>0.44</c:v>
                </c:pt>
              </c:numCache>
            </c:numRef>
          </c:val>
          <c:extLst xmlns:c16r2="http://schemas.microsoft.com/office/drawing/2015/06/chart">
            <c:ext xmlns:c16="http://schemas.microsoft.com/office/drawing/2014/chart" uri="{C3380CC4-5D6E-409C-BE32-E72D297353CC}">
              <c16:uniqueId val="{00000000-AFE0-48F3-9DE1-04AD7BF06A20}"/>
            </c:ext>
          </c:extLst>
        </c:ser>
        <c:dLbls>
          <c:showLegendKey val="0"/>
          <c:showVal val="0"/>
          <c:showCatName val="0"/>
          <c:showSerName val="0"/>
          <c:showPercent val="0"/>
          <c:showBubbleSize val="0"/>
        </c:dLbls>
        <c:gapWidth val="150"/>
        <c:axId val="597785656"/>
        <c:axId val="5977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xmlns:c16r2="http://schemas.microsoft.com/office/drawing/2015/06/chart">
            <c:ext xmlns:c16="http://schemas.microsoft.com/office/drawing/2014/chart" uri="{C3380CC4-5D6E-409C-BE32-E72D297353CC}">
              <c16:uniqueId val="{00000001-AFE0-48F3-9DE1-04AD7BF06A20}"/>
            </c:ext>
          </c:extLst>
        </c:ser>
        <c:dLbls>
          <c:showLegendKey val="0"/>
          <c:showVal val="0"/>
          <c:showCatName val="0"/>
          <c:showSerName val="0"/>
          <c:showPercent val="0"/>
          <c:showBubbleSize val="0"/>
        </c:dLbls>
        <c:marker val="1"/>
        <c:smooth val="0"/>
        <c:axId val="597785656"/>
        <c:axId val="597786048"/>
      </c:lineChart>
      <c:dateAx>
        <c:axId val="597785656"/>
        <c:scaling>
          <c:orientation val="minMax"/>
        </c:scaling>
        <c:delete val="1"/>
        <c:axPos val="b"/>
        <c:numFmt formatCode="&quot;H&quot;yy" sourceLinked="1"/>
        <c:majorTickMark val="none"/>
        <c:minorTickMark val="none"/>
        <c:tickLblPos val="none"/>
        <c:crossAx val="597786048"/>
        <c:crosses val="autoZero"/>
        <c:auto val="1"/>
        <c:lblOffset val="100"/>
        <c:baseTimeUnit val="years"/>
      </c:dateAx>
      <c:valAx>
        <c:axId val="5977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78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36.200000000000003</c:v>
                </c:pt>
                <c:pt idx="1">
                  <c:v>35.03</c:v>
                </c:pt>
                <c:pt idx="2">
                  <c:v>36.86</c:v>
                </c:pt>
                <c:pt idx="3">
                  <c:v>31.55</c:v>
                </c:pt>
                <c:pt idx="4">
                  <c:v>31.1</c:v>
                </c:pt>
              </c:numCache>
            </c:numRef>
          </c:val>
          <c:extLst xmlns:c16r2="http://schemas.microsoft.com/office/drawing/2015/06/chart">
            <c:ext xmlns:c16="http://schemas.microsoft.com/office/drawing/2014/chart" uri="{C3380CC4-5D6E-409C-BE32-E72D297353CC}">
              <c16:uniqueId val="{00000000-54A4-443E-A228-D8B6F9CB1BD1}"/>
            </c:ext>
          </c:extLst>
        </c:ser>
        <c:dLbls>
          <c:showLegendKey val="0"/>
          <c:showVal val="0"/>
          <c:showCatName val="0"/>
          <c:showSerName val="0"/>
          <c:showPercent val="0"/>
          <c:showBubbleSize val="0"/>
        </c:dLbls>
        <c:gapWidth val="150"/>
        <c:axId val="122443544"/>
        <c:axId val="12244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xmlns:c16r2="http://schemas.microsoft.com/office/drawing/2015/06/chart">
            <c:ext xmlns:c16="http://schemas.microsoft.com/office/drawing/2014/chart" uri="{C3380CC4-5D6E-409C-BE32-E72D297353CC}">
              <c16:uniqueId val="{00000001-54A4-443E-A228-D8B6F9CB1BD1}"/>
            </c:ext>
          </c:extLst>
        </c:ser>
        <c:dLbls>
          <c:showLegendKey val="0"/>
          <c:showVal val="0"/>
          <c:showCatName val="0"/>
          <c:showSerName val="0"/>
          <c:showPercent val="0"/>
          <c:showBubbleSize val="0"/>
        </c:dLbls>
        <c:marker val="1"/>
        <c:smooth val="0"/>
        <c:axId val="122443544"/>
        <c:axId val="122444720"/>
      </c:lineChart>
      <c:dateAx>
        <c:axId val="122443544"/>
        <c:scaling>
          <c:orientation val="minMax"/>
        </c:scaling>
        <c:delete val="1"/>
        <c:axPos val="b"/>
        <c:numFmt formatCode="&quot;H&quot;yy" sourceLinked="1"/>
        <c:majorTickMark val="none"/>
        <c:minorTickMark val="none"/>
        <c:tickLblPos val="none"/>
        <c:crossAx val="122444720"/>
        <c:crosses val="autoZero"/>
        <c:auto val="1"/>
        <c:lblOffset val="100"/>
        <c:baseTimeUnit val="years"/>
      </c:dateAx>
      <c:valAx>
        <c:axId val="1224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4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79.39</c:v>
                </c:pt>
                <c:pt idx="1">
                  <c:v>80.12</c:v>
                </c:pt>
                <c:pt idx="2">
                  <c:v>80.25</c:v>
                </c:pt>
                <c:pt idx="3">
                  <c:v>79.19</c:v>
                </c:pt>
                <c:pt idx="4">
                  <c:v>80.489999999999995</c:v>
                </c:pt>
              </c:numCache>
            </c:numRef>
          </c:val>
          <c:extLst xmlns:c16r2="http://schemas.microsoft.com/office/drawing/2015/06/chart">
            <c:ext xmlns:c16="http://schemas.microsoft.com/office/drawing/2014/chart" uri="{C3380CC4-5D6E-409C-BE32-E72D297353CC}">
              <c16:uniqueId val="{00000000-FCA4-4C2C-931B-D693006DE60B}"/>
            </c:ext>
          </c:extLst>
        </c:ser>
        <c:dLbls>
          <c:showLegendKey val="0"/>
          <c:showVal val="0"/>
          <c:showCatName val="0"/>
          <c:showSerName val="0"/>
          <c:showPercent val="0"/>
          <c:showBubbleSize val="0"/>
        </c:dLbls>
        <c:gapWidth val="150"/>
        <c:axId val="596900984"/>
        <c:axId val="596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xmlns:c16r2="http://schemas.microsoft.com/office/drawing/2015/06/chart">
            <c:ext xmlns:c16="http://schemas.microsoft.com/office/drawing/2014/chart" uri="{C3380CC4-5D6E-409C-BE32-E72D297353CC}">
              <c16:uniqueId val="{00000001-FCA4-4C2C-931B-D693006DE60B}"/>
            </c:ext>
          </c:extLst>
        </c:ser>
        <c:dLbls>
          <c:showLegendKey val="0"/>
          <c:showVal val="0"/>
          <c:showCatName val="0"/>
          <c:showSerName val="0"/>
          <c:showPercent val="0"/>
          <c:showBubbleSize val="0"/>
        </c:dLbls>
        <c:marker val="1"/>
        <c:smooth val="0"/>
        <c:axId val="596900984"/>
        <c:axId val="596898240"/>
      </c:lineChart>
      <c:dateAx>
        <c:axId val="596900984"/>
        <c:scaling>
          <c:orientation val="minMax"/>
        </c:scaling>
        <c:delete val="1"/>
        <c:axPos val="b"/>
        <c:numFmt formatCode="&quot;H&quot;yy" sourceLinked="1"/>
        <c:majorTickMark val="none"/>
        <c:minorTickMark val="none"/>
        <c:tickLblPos val="none"/>
        <c:crossAx val="596898240"/>
        <c:crosses val="autoZero"/>
        <c:auto val="1"/>
        <c:lblOffset val="100"/>
        <c:baseTimeUnit val="years"/>
      </c:dateAx>
      <c:valAx>
        <c:axId val="596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9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101.45</c:v>
                </c:pt>
                <c:pt idx="1">
                  <c:v>100.72</c:v>
                </c:pt>
                <c:pt idx="2">
                  <c:v>121.59</c:v>
                </c:pt>
                <c:pt idx="3">
                  <c:v>113.53</c:v>
                </c:pt>
                <c:pt idx="4">
                  <c:v>117.93</c:v>
                </c:pt>
              </c:numCache>
            </c:numRef>
          </c:val>
          <c:extLst xmlns:c16r2="http://schemas.microsoft.com/office/drawing/2015/06/chart">
            <c:ext xmlns:c16="http://schemas.microsoft.com/office/drawing/2014/chart" uri="{C3380CC4-5D6E-409C-BE32-E72D297353CC}">
              <c16:uniqueId val="{00000000-F100-4D31-BDCB-DDA7C7B2C34B}"/>
            </c:ext>
          </c:extLst>
        </c:ser>
        <c:dLbls>
          <c:showLegendKey val="0"/>
          <c:showVal val="0"/>
          <c:showCatName val="0"/>
          <c:showSerName val="0"/>
          <c:showPercent val="0"/>
          <c:showBubbleSize val="0"/>
        </c:dLbls>
        <c:gapWidth val="150"/>
        <c:axId val="460191328"/>
        <c:axId val="4601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xmlns:c16r2="http://schemas.microsoft.com/office/drawing/2015/06/chart">
            <c:ext xmlns:c16="http://schemas.microsoft.com/office/drawing/2014/chart" uri="{C3380CC4-5D6E-409C-BE32-E72D297353CC}">
              <c16:uniqueId val="{00000001-F100-4D31-BDCB-DDA7C7B2C34B}"/>
            </c:ext>
          </c:extLst>
        </c:ser>
        <c:dLbls>
          <c:showLegendKey val="0"/>
          <c:showVal val="0"/>
          <c:showCatName val="0"/>
          <c:showSerName val="0"/>
          <c:showPercent val="0"/>
          <c:showBubbleSize val="0"/>
        </c:dLbls>
        <c:marker val="1"/>
        <c:smooth val="0"/>
        <c:axId val="460191328"/>
        <c:axId val="460189760"/>
      </c:lineChart>
      <c:dateAx>
        <c:axId val="460191328"/>
        <c:scaling>
          <c:orientation val="minMax"/>
        </c:scaling>
        <c:delete val="1"/>
        <c:axPos val="b"/>
        <c:numFmt formatCode="&quot;H&quot;yy" sourceLinked="1"/>
        <c:majorTickMark val="none"/>
        <c:minorTickMark val="none"/>
        <c:tickLblPos val="none"/>
        <c:crossAx val="460189760"/>
        <c:crosses val="autoZero"/>
        <c:auto val="1"/>
        <c:lblOffset val="100"/>
        <c:baseTimeUnit val="years"/>
      </c:dateAx>
      <c:valAx>
        <c:axId val="4601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69-41FC-9B68-C569D683CB62}"/>
            </c:ext>
          </c:extLst>
        </c:ser>
        <c:dLbls>
          <c:showLegendKey val="0"/>
          <c:showVal val="0"/>
          <c:showCatName val="0"/>
          <c:showSerName val="0"/>
          <c:showPercent val="0"/>
          <c:showBubbleSize val="0"/>
        </c:dLbls>
        <c:gapWidth val="150"/>
        <c:axId val="460190936"/>
        <c:axId val="59758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9-41FC-9B68-C569D683CB62}"/>
            </c:ext>
          </c:extLst>
        </c:ser>
        <c:dLbls>
          <c:showLegendKey val="0"/>
          <c:showVal val="0"/>
          <c:showCatName val="0"/>
          <c:showSerName val="0"/>
          <c:showPercent val="0"/>
          <c:showBubbleSize val="0"/>
        </c:dLbls>
        <c:marker val="1"/>
        <c:smooth val="0"/>
        <c:axId val="460190936"/>
        <c:axId val="597583288"/>
      </c:lineChart>
      <c:dateAx>
        <c:axId val="460190936"/>
        <c:scaling>
          <c:orientation val="minMax"/>
        </c:scaling>
        <c:delete val="1"/>
        <c:axPos val="b"/>
        <c:numFmt formatCode="&quot;H&quot;yy" sourceLinked="1"/>
        <c:majorTickMark val="none"/>
        <c:minorTickMark val="none"/>
        <c:tickLblPos val="none"/>
        <c:crossAx val="597583288"/>
        <c:crosses val="autoZero"/>
        <c:auto val="1"/>
        <c:lblOffset val="100"/>
        <c:baseTimeUnit val="years"/>
      </c:dateAx>
      <c:valAx>
        <c:axId val="59758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9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60-4938-BF57-CDA4040FCA4E}"/>
            </c:ext>
          </c:extLst>
        </c:ser>
        <c:dLbls>
          <c:showLegendKey val="0"/>
          <c:showVal val="0"/>
          <c:showCatName val="0"/>
          <c:showSerName val="0"/>
          <c:showPercent val="0"/>
          <c:showBubbleSize val="0"/>
        </c:dLbls>
        <c:gapWidth val="150"/>
        <c:axId val="598039728"/>
        <c:axId val="59804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60-4938-BF57-CDA4040FCA4E}"/>
            </c:ext>
          </c:extLst>
        </c:ser>
        <c:dLbls>
          <c:showLegendKey val="0"/>
          <c:showVal val="0"/>
          <c:showCatName val="0"/>
          <c:showSerName val="0"/>
          <c:showPercent val="0"/>
          <c:showBubbleSize val="0"/>
        </c:dLbls>
        <c:marker val="1"/>
        <c:smooth val="0"/>
        <c:axId val="598039728"/>
        <c:axId val="598040904"/>
      </c:lineChart>
      <c:dateAx>
        <c:axId val="598039728"/>
        <c:scaling>
          <c:orientation val="minMax"/>
        </c:scaling>
        <c:delete val="1"/>
        <c:axPos val="b"/>
        <c:numFmt formatCode="&quot;H&quot;yy" sourceLinked="1"/>
        <c:majorTickMark val="none"/>
        <c:minorTickMark val="none"/>
        <c:tickLblPos val="none"/>
        <c:crossAx val="598040904"/>
        <c:crosses val="autoZero"/>
        <c:auto val="1"/>
        <c:lblOffset val="100"/>
        <c:baseTimeUnit val="years"/>
      </c:dateAx>
      <c:valAx>
        <c:axId val="59804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03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FC-4A70-B63B-5624F7FABD73}"/>
            </c:ext>
          </c:extLst>
        </c:ser>
        <c:dLbls>
          <c:showLegendKey val="0"/>
          <c:showVal val="0"/>
          <c:showCatName val="0"/>
          <c:showSerName val="0"/>
          <c:showPercent val="0"/>
          <c:showBubbleSize val="0"/>
        </c:dLbls>
        <c:gapWidth val="150"/>
        <c:axId val="598038160"/>
        <c:axId val="59803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FC-4A70-B63B-5624F7FABD73}"/>
            </c:ext>
          </c:extLst>
        </c:ser>
        <c:dLbls>
          <c:showLegendKey val="0"/>
          <c:showVal val="0"/>
          <c:showCatName val="0"/>
          <c:showSerName val="0"/>
          <c:showPercent val="0"/>
          <c:showBubbleSize val="0"/>
        </c:dLbls>
        <c:marker val="1"/>
        <c:smooth val="0"/>
        <c:axId val="598038160"/>
        <c:axId val="598039336"/>
      </c:lineChart>
      <c:dateAx>
        <c:axId val="598038160"/>
        <c:scaling>
          <c:orientation val="minMax"/>
        </c:scaling>
        <c:delete val="1"/>
        <c:axPos val="b"/>
        <c:numFmt formatCode="&quot;H&quot;yy" sourceLinked="1"/>
        <c:majorTickMark val="none"/>
        <c:minorTickMark val="none"/>
        <c:tickLblPos val="none"/>
        <c:crossAx val="598039336"/>
        <c:crosses val="autoZero"/>
        <c:auto val="1"/>
        <c:lblOffset val="100"/>
        <c:baseTimeUnit val="years"/>
      </c:dateAx>
      <c:valAx>
        <c:axId val="59803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03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65-47D0-89D4-6F1C115B0AB1}"/>
            </c:ext>
          </c:extLst>
        </c:ser>
        <c:dLbls>
          <c:showLegendKey val="0"/>
          <c:showVal val="0"/>
          <c:showCatName val="0"/>
          <c:showSerName val="0"/>
          <c:showPercent val="0"/>
          <c:showBubbleSize val="0"/>
        </c:dLbls>
        <c:gapWidth val="150"/>
        <c:axId val="598037768"/>
        <c:axId val="5975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65-47D0-89D4-6F1C115B0AB1}"/>
            </c:ext>
          </c:extLst>
        </c:ser>
        <c:dLbls>
          <c:showLegendKey val="0"/>
          <c:showVal val="0"/>
          <c:showCatName val="0"/>
          <c:showSerName val="0"/>
          <c:showPercent val="0"/>
          <c:showBubbleSize val="0"/>
        </c:dLbls>
        <c:marker val="1"/>
        <c:smooth val="0"/>
        <c:axId val="598037768"/>
        <c:axId val="597583680"/>
      </c:lineChart>
      <c:dateAx>
        <c:axId val="598037768"/>
        <c:scaling>
          <c:orientation val="minMax"/>
        </c:scaling>
        <c:delete val="1"/>
        <c:axPos val="b"/>
        <c:numFmt formatCode="&quot;H&quot;yy" sourceLinked="1"/>
        <c:majorTickMark val="none"/>
        <c:minorTickMark val="none"/>
        <c:tickLblPos val="none"/>
        <c:crossAx val="597583680"/>
        <c:crosses val="autoZero"/>
        <c:auto val="1"/>
        <c:lblOffset val="100"/>
        <c:baseTimeUnit val="years"/>
      </c:dateAx>
      <c:valAx>
        <c:axId val="5975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03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533.08000000000004</c:v>
                </c:pt>
                <c:pt idx="1">
                  <c:v>534.1</c:v>
                </c:pt>
                <c:pt idx="2">
                  <c:v>520.83000000000004</c:v>
                </c:pt>
                <c:pt idx="3">
                  <c:v>615.25</c:v>
                </c:pt>
                <c:pt idx="4">
                  <c:v>785.59</c:v>
                </c:pt>
              </c:numCache>
            </c:numRef>
          </c:val>
          <c:extLst xmlns:c16r2="http://schemas.microsoft.com/office/drawing/2015/06/chart">
            <c:ext xmlns:c16="http://schemas.microsoft.com/office/drawing/2014/chart" uri="{C3380CC4-5D6E-409C-BE32-E72D297353CC}">
              <c16:uniqueId val="{00000000-3E2C-4DF7-BAF5-C3654AD6C7EF}"/>
            </c:ext>
          </c:extLst>
        </c:ser>
        <c:dLbls>
          <c:showLegendKey val="0"/>
          <c:showVal val="0"/>
          <c:showCatName val="0"/>
          <c:showSerName val="0"/>
          <c:showPercent val="0"/>
          <c:showBubbleSize val="0"/>
        </c:dLbls>
        <c:gapWidth val="150"/>
        <c:axId val="598041296"/>
        <c:axId val="5937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xmlns:c16r2="http://schemas.microsoft.com/office/drawing/2015/06/chart">
            <c:ext xmlns:c16="http://schemas.microsoft.com/office/drawing/2014/chart" uri="{C3380CC4-5D6E-409C-BE32-E72D297353CC}">
              <c16:uniqueId val="{00000001-3E2C-4DF7-BAF5-C3654AD6C7EF}"/>
            </c:ext>
          </c:extLst>
        </c:ser>
        <c:dLbls>
          <c:showLegendKey val="0"/>
          <c:showVal val="0"/>
          <c:showCatName val="0"/>
          <c:showSerName val="0"/>
          <c:showPercent val="0"/>
          <c:showBubbleSize val="0"/>
        </c:dLbls>
        <c:marker val="1"/>
        <c:smooth val="0"/>
        <c:axId val="598041296"/>
        <c:axId val="593790112"/>
      </c:lineChart>
      <c:dateAx>
        <c:axId val="598041296"/>
        <c:scaling>
          <c:orientation val="minMax"/>
        </c:scaling>
        <c:delete val="1"/>
        <c:axPos val="b"/>
        <c:numFmt formatCode="&quot;H&quot;yy" sourceLinked="1"/>
        <c:majorTickMark val="none"/>
        <c:minorTickMark val="none"/>
        <c:tickLblPos val="none"/>
        <c:crossAx val="593790112"/>
        <c:crosses val="autoZero"/>
        <c:auto val="1"/>
        <c:lblOffset val="100"/>
        <c:baseTimeUnit val="years"/>
      </c:dateAx>
      <c:valAx>
        <c:axId val="5937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04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88.34</c:v>
                </c:pt>
                <c:pt idx="1">
                  <c:v>97.41</c:v>
                </c:pt>
                <c:pt idx="2">
                  <c:v>117.67</c:v>
                </c:pt>
                <c:pt idx="3">
                  <c:v>108.04</c:v>
                </c:pt>
                <c:pt idx="4">
                  <c:v>108.63</c:v>
                </c:pt>
              </c:numCache>
            </c:numRef>
          </c:val>
          <c:extLst xmlns:c16r2="http://schemas.microsoft.com/office/drawing/2015/06/chart">
            <c:ext xmlns:c16="http://schemas.microsoft.com/office/drawing/2014/chart" uri="{C3380CC4-5D6E-409C-BE32-E72D297353CC}">
              <c16:uniqueId val="{00000000-005A-495B-B0AA-48AEAA9685AD}"/>
            </c:ext>
          </c:extLst>
        </c:ser>
        <c:dLbls>
          <c:showLegendKey val="0"/>
          <c:showVal val="0"/>
          <c:showCatName val="0"/>
          <c:showSerName val="0"/>
          <c:showPercent val="0"/>
          <c:showBubbleSize val="0"/>
        </c:dLbls>
        <c:gapWidth val="150"/>
        <c:axId val="593791680"/>
        <c:axId val="59379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xmlns:c16r2="http://schemas.microsoft.com/office/drawing/2015/06/chart">
            <c:ext xmlns:c16="http://schemas.microsoft.com/office/drawing/2014/chart" uri="{C3380CC4-5D6E-409C-BE32-E72D297353CC}">
              <c16:uniqueId val="{00000001-005A-495B-B0AA-48AEAA9685AD}"/>
            </c:ext>
          </c:extLst>
        </c:ser>
        <c:dLbls>
          <c:showLegendKey val="0"/>
          <c:showVal val="0"/>
          <c:showCatName val="0"/>
          <c:showSerName val="0"/>
          <c:showPercent val="0"/>
          <c:showBubbleSize val="0"/>
        </c:dLbls>
        <c:marker val="1"/>
        <c:smooth val="0"/>
        <c:axId val="593791680"/>
        <c:axId val="593790896"/>
      </c:lineChart>
      <c:dateAx>
        <c:axId val="593791680"/>
        <c:scaling>
          <c:orientation val="minMax"/>
        </c:scaling>
        <c:delete val="1"/>
        <c:axPos val="b"/>
        <c:numFmt formatCode="&quot;H&quot;yy" sourceLinked="1"/>
        <c:majorTickMark val="none"/>
        <c:minorTickMark val="none"/>
        <c:tickLblPos val="none"/>
        <c:crossAx val="593790896"/>
        <c:crosses val="autoZero"/>
        <c:auto val="1"/>
        <c:lblOffset val="100"/>
        <c:baseTimeUnit val="years"/>
      </c:dateAx>
      <c:valAx>
        <c:axId val="59379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7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56.96</c:v>
                </c:pt>
                <c:pt idx="1">
                  <c:v>61.03</c:v>
                </c:pt>
                <c:pt idx="2">
                  <c:v>57.28</c:v>
                </c:pt>
                <c:pt idx="3">
                  <c:v>71.42</c:v>
                </c:pt>
                <c:pt idx="4">
                  <c:v>67.66</c:v>
                </c:pt>
              </c:numCache>
            </c:numRef>
          </c:val>
          <c:extLst xmlns:c16r2="http://schemas.microsoft.com/office/drawing/2015/06/chart">
            <c:ext xmlns:c16="http://schemas.microsoft.com/office/drawing/2014/chart" uri="{C3380CC4-5D6E-409C-BE32-E72D297353CC}">
              <c16:uniqueId val="{00000000-0693-4FC2-9CD6-D46AB386B7E9}"/>
            </c:ext>
          </c:extLst>
        </c:ser>
        <c:dLbls>
          <c:showLegendKey val="0"/>
          <c:showVal val="0"/>
          <c:showCatName val="0"/>
          <c:showSerName val="0"/>
          <c:showPercent val="0"/>
          <c:showBubbleSize val="0"/>
        </c:dLbls>
        <c:gapWidth val="150"/>
        <c:axId val="122446288"/>
        <c:axId val="12244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xmlns:c16r2="http://schemas.microsoft.com/office/drawing/2015/06/chart">
            <c:ext xmlns:c16="http://schemas.microsoft.com/office/drawing/2014/chart" uri="{C3380CC4-5D6E-409C-BE32-E72D297353CC}">
              <c16:uniqueId val="{00000001-0693-4FC2-9CD6-D46AB386B7E9}"/>
            </c:ext>
          </c:extLst>
        </c:ser>
        <c:dLbls>
          <c:showLegendKey val="0"/>
          <c:showVal val="0"/>
          <c:showCatName val="0"/>
          <c:showSerName val="0"/>
          <c:showPercent val="0"/>
          <c:showBubbleSize val="0"/>
        </c:dLbls>
        <c:marker val="1"/>
        <c:smooth val="0"/>
        <c:axId val="122446288"/>
        <c:axId val="122446680"/>
      </c:lineChart>
      <c:dateAx>
        <c:axId val="122446288"/>
        <c:scaling>
          <c:orientation val="minMax"/>
        </c:scaling>
        <c:delete val="1"/>
        <c:axPos val="b"/>
        <c:numFmt formatCode="&quot;H&quot;yy" sourceLinked="1"/>
        <c:majorTickMark val="none"/>
        <c:minorTickMark val="none"/>
        <c:tickLblPos val="none"/>
        <c:crossAx val="122446680"/>
        <c:crosses val="autoZero"/>
        <c:auto val="1"/>
        <c:lblOffset val="100"/>
        <c:baseTimeUnit val="years"/>
      </c:dateAx>
      <c:valAx>
        <c:axId val="12244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黒部市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41116</v>
      </c>
      <c r="AM8" s="51"/>
      <c r="AN8" s="51"/>
      <c r="AO8" s="51"/>
      <c r="AP8" s="51"/>
      <c r="AQ8" s="51"/>
      <c r="AR8" s="51"/>
      <c r="AS8" s="51"/>
      <c r="AT8" s="47">
        <f>データ!$S$6</f>
        <v>426.31</v>
      </c>
      <c r="AU8" s="47"/>
      <c r="AV8" s="47"/>
      <c r="AW8" s="47"/>
      <c r="AX8" s="47"/>
      <c r="AY8" s="47"/>
      <c r="AZ8" s="47"/>
      <c r="BA8" s="47"/>
      <c r="BB8" s="47">
        <f>データ!$T$6</f>
        <v>96.45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12.85</v>
      </c>
      <c r="Q10" s="47"/>
      <c r="R10" s="47"/>
      <c r="S10" s="47"/>
      <c r="T10" s="47"/>
      <c r="U10" s="47"/>
      <c r="V10" s="47"/>
      <c r="W10" s="51">
        <f>データ!$Q$6</f>
        <v>1673</v>
      </c>
      <c r="X10" s="51"/>
      <c r="Y10" s="51"/>
      <c r="Z10" s="51"/>
      <c r="AA10" s="51"/>
      <c r="AB10" s="51"/>
      <c r="AC10" s="51"/>
      <c r="AD10" s="2"/>
      <c r="AE10" s="2"/>
      <c r="AF10" s="2"/>
      <c r="AG10" s="2"/>
      <c r="AH10" s="2"/>
      <c r="AI10" s="2"/>
      <c r="AJ10" s="2"/>
      <c r="AK10" s="2"/>
      <c r="AL10" s="51">
        <f>データ!$U$6</f>
        <v>5265</v>
      </c>
      <c r="AM10" s="51"/>
      <c r="AN10" s="51"/>
      <c r="AO10" s="51"/>
      <c r="AP10" s="51"/>
      <c r="AQ10" s="51"/>
      <c r="AR10" s="51"/>
      <c r="AS10" s="51"/>
      <c r="AT10" s="47">
        <f>データ!$V$6</f>
        <v>6.47</v>
      </c>
      <c r="AU10" s="47"/>
      <c r="AV10" s="47"/>
      <c r="AW10" s="47"/>
      <c r="AX10" s="47"/>
      <c r="AY10" s="47"/>
      <c r="AZ10" s="47"/>
      <c r="BA10" s="47"/>
      <c r="BB10" s="47">
        <f>データ!$W$6</f>
        <v>813.76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QhskXX2VbZe74ZfXSaSgqN2bDHmzoQztdMxm+xnBzjhD9qFjZoh9y04JGfU6aD8TZIEZNOYDyzDd0M1vWkXR0A==" saltValue="C4AQlW8OOXZCyl9RLVGl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162078</v>
      </c>
      <c r="D6" s="34">
        <f t="shared" si="3"/>
        <v>47</v>
      </c>
      <c r="E6" s="34">
        <f t="shared" si="3"/>
        <v>1</v>
      </c>
      <c r="F6" s="34">
        <f t="shared" si="3"/>
        <v>0</v>
      </c>
      <c r="G6" s="34">
        <f t="shared" si="3"/>
        <v>0</v>
      </c>
      <c r="H6" s="34" t="str">
        <f t="shared" si="3"/>
        <v>富山県　黒部市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12.85</v>
      </c>
      <c r="Q6" s="35">
        <f t="shared" si="3"/>
        <v>1673</v>
      </c>
      <c r="R6" s="35">
        <f t="shared" si="3"/>
        <v>41116</v>
      </c>
      <c r="S6" s="35">
        <f t="shared" si="3"/>
        <v>426.31</v>
      </c>
      <c r="T6" s="35">
        <f t="shared" si="3"/>
        <v>96.45</v>
      </c>
      <c r="U6" s="35">
        <f t="shared" si="3"/>
        <v>5265</v>
      </c>
      <c r="V6" s="35">
        <f t="shared" si="3"/>
        <v>6.47</v>
      </c>
      <c r="W6" s="35">
        <f t="shared" si="3"/>
        <v>813.76</v>
      </c>
      <c r="X6" s="36">
        <f>IF(X7="",NA(),X7)</f>
        <v>101.45</v>
      </c>
      <c r="Y6" s="36">
        <f t="shared" ref="Y6:AG6" si="4">IF(Y7="",NA(),Y7)</f>
        <v>100.72</v>
      </c>
      <c r="Z6" s="36">
        <f t="shared" si="4"/>
        <v>121.59</v>
      </c>
      <c r="AA6" s="36">
        <f t="shared" si="4"/>
        <v>113.53</v>
      </c>
      <c r="AB6" s="36">
        <f t="shared" si="4"/>
        <v>117.93</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533.08000000000004</v>
      </c>
      <c r="BF6" s="36">
        <f t="shared" ref="BF6:BN6" si="7">IF(BF7="",NA(),BF7)</f>
        <v>534.1</v>
      </c>
      <c r="BG6" s="36">
        <f t="shared" si="7"/>
        <v>520.83000000000004</v>
      </c>
      <c r="BH6" s="36">
        <f t="shared" si="7"/>
        <v>615.25</v>
      </c>
      <c r="BI6" s="36">
        <f t="shared" si="7"/>
        <v>785.59</v>
      </c>
      <c r="BJ6" s="36">
        <f t="shared" si="7"/>
        <v>1280.18</v>
      </c>
      <c r="BK6" s="36">
        <f t="shared" si="7"/>
        <v>1346.23</v>
      </c>
      <c r="BL6" s="36">
        <f t="shared" si="7"/>
        <v>1295.06</v>
      </c>
      <c r="BM6" s="36">
        <f t="shared" si="7"/>
        <v>1168.7</v>
      </c>
      <c r="BN6" s="36">
        <f t="shared" si="7"/>
        <v>1245.46</v>
      </c>
      <c r="BO6" s="35" t="str">
        <f>IF(BO7="","",IF(BO7="-","【-】","【"&amp;SUBSTITUTE(TEXT(BO7,"#,##0.00"),"-","△")&amp;"】"))</f>
        <v>【1,084.05】</v>
      </c>
      <c r="BP6" s="36">
        <f>IF(BP7="",NA(),BP7)</f>
        <v>88.34</v>
      </c>
      <c r="BQ6" s="36">
        <f t="shared" ref="BQ6:BY6" si="8">IF(BQ7="",NA(),BQ7)</f>
        <v>97.41</v>
      </c>
      <c r="BR6" s="36">
        <f t="shared" si="8"/>
        <v>117.67</v>
      </c>
      <c r="BS6" s="36">
        <f t="shared" si="8"/>
        <v>108.04</v>
      </c>
      <c r="BT6" s="36">
        <f t="shared" si="8"/>
        <v>108.63</v>
      </c>
      <c r="BU6" s="36">
        <f t="shared" si="8"/>
        <v>53.62</v>
      </c>
      <c r="BV6" s="36">
        <f t="shared" si="8"/>
        <v>53.41</v>
      </c>
      <c r="BW6" s="36">
        <f t="shared" si="8"/>
        <v>53.29</v>
      </c>
      <c r="BX6" s="36">
        <f t="shared" si="8"/>
        <v>53.59</v>
      </c>
      <c r="BY6" s="36">
        <f t="shared" si="8"/>
        <v>51.08</v>
      </c>
      <c r="BZ6" s="35" t="str">
        <f>IF(BZ7="","",IF(BZ7="-","【-】","【"&amp;SUBSTITUTE(TEXT(BZ7,"#,##0.00"),"-","△")&amp;"】"))</f>
        <v>【53.46】</v>
      </c>
      <c r="CA6" s="36">
        <f>IF(CA7="",NA(),CA7)</f>
        <v>56.96</v>
      </c>
      <c r="CB6" s="36">
        <f t="shared" ref="CB6:CJ6" si="9">IF(CB7="",NA(),CB7)</f>
        <v>61.03</v>
      </c>
      <c r="CC6" s="36">
        <f t="shared" si="9"/>
        <v>57.28</v>
      </c>
      <c r="CD6" s="36">
        <f t="shared" si="9"/>
        <v>71.42</v>
      </c>
      <c r="CE6" s="36">
        <f t="shared" si="9"/>
        <v>67.66</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36.200000000000003</v>
      </c>
      <c r="CM6" s="36">
        <f t="shared" ref="CM6:CU6" si="10">IF(CM7="",NA(),CM7)</f>
        <v>35.03</v>
      </c>
      <c r="CN6" s="36">
        <f t="shared" si="10"/>
        <v>36.86</v>
      </c>
      <c r="CO6" s="36">
        <f t="shared" si="10"/>
        <v>31.55</v>
      </c>
      <c r="CP6" s="36">
        <f t="shared" si="10"/>
        <v>31.1</v>
      </c>
      <c r="CQ6" s="36">
        <f t="shared" si="10"/>
        <v>58.1</v>
      </c>
      <c r="CR6" s="36">
        <f t="shared" si="10"/>
        <v>56.19</v>
      </c>
      <c r="CS6" s="36">
        <f t="shared" si="10"/>
        <v>56.65</v>
      </c>
      <c r="CT6" s="36">
        <f t="shared" si="10"/>
        <v>56.41</v>
      </c>
      <c r="CU6" s="36">
        <f t="shared" si="10"/>
        <v>54.9</v>
      </c>
      <c r="CV6" s="35" t="str">
        <f>IF(CV7="","",IF(CV7="-","【-】","【"&amp;SUBSTITUTE(TEXT(CV7,"#,##0.00"),"-","△")&amp;"】"))</f>
        <v>【54.90】</v>
      </c>
      <c r="CW6" s="36">
        <f>IF(CW7="",NA(),CW7)</f>
        <v>79.39</v>
      </c>
      <c r="CX6" s="36">
        <f t="shared" ref="CX6:DF6" si="11">IF(CX7="",NA(),CX7)</f>
        <v>80.12</v>
      </c>
      <c r="CY6" s="36">
        <f t="shared" si="11"/>
        <v>80.25</v>
      </c>
      <c r="CZ6" s="36">
        <f t="shared" si="11"/>
        <v>79.19</v>
      </c>
      <c r="DA6" s="36">
        <f t="shared" si="11"/>
        <v>80.489999999999995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0.25</v>
      </c>
      <c r="EF6" s="36">
        <f t="shared" si="14"/>
        <v>0.9</v>
      </c>
      <c r="EG6" s="36">
        <f t="shared" si="14"/>
        <v>0.83</v>
      </c>
      <c r="EH6" s="36">
        <f t="shared" si="14"/>
        <v>0.44</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162078</v>
      </c>
      <c r="D7" s="38">
        <v>47</v>
      </c>
      <c r="E7" s="38">
        <v>1</v>
      </c>
      <c r="F7" s="38">
        <v>0</v>
      </c>
      <c r="G7" s="38">
        <v>0</v>
      </c>
      <c r="H7" s="38" t="s">
        <v>95</v>
      </c>
      <c r="I7" s="38" t="s">
        <v>96</v>
      </c>
      <c r="J7" s="38" t="s">
        <v>97</v>
      </c>
      <c r="K7" s="38" t="s">
        <v>98</v>
      </c>
      <c r="L7" s="38" t="s">
        <v>99</v>
      </c>
      <c r="M7" s="38" t="s">
        <v>100</v>
      </c>
      <c r="N7" s="39" t="s">
        <v>101</v>
      </c>
      <c r="O7" s="39" t="s">
        <v>102</v>
      </c>
      <c r="P7" s="39">
        <v>12.85</v>
      </c>
      <c r="Q7" s="39">
        <v>1673</v>
      </c>
      <c r="R7" s="39">
        <v>41116</v>
      </c>
      <c r="S7" s="39">
        <v>426.31</v>
      </c>
      <c r="T7" s="39">
        <v>96.45</v>
      </c>
      <c r="U7" s="39">
        <v>5265</v>
      </c>
      <c r="V7" s="39">
        <v>6.47</v>
      </c>
      <c r="W7" s="39">
        <v>813.76</v>
      </c>
      <c r="X7" s="39">
        <v>101.45</v>
      </c>
      <c r="Y7" s="39">
        <v>100.72</v>
      </c>
      <c r="Z7" s="39">
        <v>121.59</v>
      </c>
      <c r="AA7" s="39">
        <v>113.53</v>
      </c>
      <c r="AB7" s="39">
        <v>117.93</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533.08000000000004</v>
      </c>
      <c r="BF7" s="39">
        <v>534.1</v>
      </c>
      <c r="BG7" s="39">
        <v>520.83000000000004</v>
      </c>
      <c r="BH7" s="39">
        <v>615.25</v>
      </c>
      <c r="BI7" s="39">
        <v>785.59</v>
      </c>
      <c r="BJ7" s="39">
        <v>1280.18</v>
      </c>
      <c r="BK7" s="39">
        <v>1346.23</v>
      </c>
      <c r="BL7" s="39">
        <v>1295.06</v>
      </c>
      <c r="BM7" s="39">
        <v>1168.7</v>
      </c>
      <c r="BN7" s="39">
        <v>1245.46</v>
      </c>
      <c r="BO7" s="39">
        <v>1084.05</v>
      </c>
      <c r="BP7" s="39">
        <v>88.34</v>
      </c>
      <c r="BQ7" s="39">
        <v>97.41</v>
      </c>
      <c r="BR7" s="39">
        <v>117.67</v>
      </c>
      <c r="BS7" s="39">
        <v>108.04</v>
      </c>
      <c r="BT7" s="39">
        <v>108.63</v>
      </c>
      <c r="BU7" s="39">
        <v>53.62</v>
      </c>
      <c r="BV7" s="39">
        <v>53.41</v>
      </c>
      <c r="BW7" s="39">
        <v>53.29</v>
      </c>
      <c r="BX7" s="39">
        <v>53.59</v>
      </c>
      <c r="BY7" s="39">
        <v>51.08</v>
      </c>
      <c r="BZ7" s="39">
        <v>53.46</v>
      </c>
      <c r="CA7" s="39">
        <v>56.96</v>
      </c>
      <c r="CB7" s="39">
        <v>61.03</v>
      </c>
      <c r="CC7" s="39">
        <v>57.28</v>
      </c>
      <c r="CD7" s="39">
        <v>71.42</v>
      </c>
      <c r="CE7" s="39">
        <v>67.66</v>
      </c>
      <c r="CF7" s="39">
        <v>287.7</v>
      </c>
      <c r="CG7" s="39">
        <v>277.39999999999998</v>
      </c>
      <c r="CH7" s="39">
        <v>259.02</v>
      </c>
      <c r="CI7" s="39">
        <v>259.79000000000002</v>
      </c>
      <c r="CJ7" s="39">
        <v>262.13</v>
      </c>
      <c r="CK7" s="39">
        <v>300.47000000000003</v>
      </c>
      <c r="CL7" s="39">
        <v>36.200000000000003</v>
      </c>
      <c r="CM7" s="39">
        <v>35.03</v>
      </c>
      <c r="CN7" s="39">
        <v>36.86</v>
      </c>
      <c r="CO7" s="39">
        <v>31.55</v>
      </c>
      <c r="CP7" s="39">
        <v>31.1</v>
      </c>
      <c r="CQ7" s="39">
        <v>58.1</v>
      </c>
      <c r="CR7" s="39">
        <v>56.19</v>
      </c>
      <c r="CS7" s="39">
        <v>56.65</v>
      </c>
      <c r="CT7" s="39">
        <v>56.41</v>
      </c>
      <c r="CU7" s="39">
        <v>54.9</v>
      </c>
      <c r="CV7" s="39">
        <v>54.9</v>
      </c>
      <c r="CW7" s="39">
        <v>79.39</v>
      </c>
      <c r="CX7" s="39">
        <v>80.12</v>
      </c>
      <c r="CY7" s="39">
        <v>80.25</v>
      </c>
      <c r="CZ7" s="39">
        <v>79.19</v>
      </c>
      <c r="DA7" s="39">
        <v>80.489999999999995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0.25</v>
      </c>
      <c r="EF7" s="39">
        <v>0.9</v>
      </c>
      <c r="EG7" s="39">
        <v>0.83</v>
      </c>
      <c r="EH7" s="39">
        <v>0.44</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若松 真里子</cp:lastModifiedBy>
  <cp:lastPrinted>2021-01-26T05:16:38Z</cp:lastPrinted>
  <dcterms:created xsi:type="dcterms:W3CDTF">2020-12-04T02:19:56Z</dcterms:created>
  <dcterms:modified xsi:type="dcterms:W3CDTF">2021-01-26T05:29:48Z</dcterms:modified>
  <cp:category/>
</cp:coreProperties>
</file>