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ﾊﾂ 発電事業\発電（総合）\経営比較分析表\R2\経営比較分析表の分析等\提出\"/>
    </mc:Choice>
  </mc:AlternateContent>
  <xr:revisionPtr revIDLastSave="0" documentId="13_ncr:1_{C2DDAE84-0C73-4802-8AD7-C564372E263D}" xr6:coauthVersionLast="36" xr6:coauthVersionMax="36" xr10:uidLastSave="{00000000-0000-0000-0000-000000000000}"/>
  <workbookProtection workbookAlgorithmName="SHA-512" workbookHashValue="K6C8RjmQLNiqS3ITRPjPLnzoftmKDb68g14J5nsv6qrPOEVkjbsQntgJHpHgsbg61AQ77XeCi1RowtdZzRGdHg==" workbookSaltValue="tCuxVJkfcd1sbrjDYdRgE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N5" i="4" s="1"/>
  <c r="O6" i="5"/>
  <c r="N6" i="5"/>
  <c r="M6" i="5"/>
  <c r="FT8" i="5" s="1"/>
  <c r="L6" i="5"/>
  <c r="N3" i="4" s="1"/>
  <c r="K6" i="5"/>
  <c r="J6" i="5"/>
  <c r="I6" i="5"/>
  <c r="B3" i="4" s="1"/>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N16" i="4"/>
  <c r="L16" i="4"/>
  <c r="F16" i="4"/>
  <c r="N15" i="4"/>
  <c r="H15" i="4"/>
  <c r="F15" i="4"/>
  <c r="J14" i="4"/>
  <c r="H14" i="4"/>
  <c r="L13" i="4"/>
  <c r="J13" i="4"/>
  <c r="N12" i="4"/>
  <c r="L12" i="4"/>
  <c r="F12" i="4"/>
  <c r="F9" i="4"/>
  <c r="J5" i="4"/>
  <c r="F5" i="4"/>
  <c r="J3" i="4"/>
  <c r="F3" i="4"/>
  <c r="B5" i="4" l="1"/>
  <c r="FJ8" i="5"/>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<sst xmlns="http://schemas.openxmlformats.org/spreadsheetml/2006/main" count="995" uniqueCount="273">
  <si>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</si>
  <si>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</si>
  <si>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</si>
  <si>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</si>
  <si>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</si>
  <si>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</si>
  <si>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</si>
  <si>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</si>
  <si>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充てるための発電事業基金への積立を行っている。
一般会計への繰出し
　目的：農道整備事業　14,000千円、かんがい排水事業　21,000千円、土地改良事業補助金　32,000千円、
　　　　　湛水防除等事業　6,000千円、農村公園管理費　10,000千円
基金への積立
　名称：発電事業基金　36,866千円
　目的：将来的なオーバーホール等に必要となる資金の積立
　残高：151,887千円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</si>
  <si>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</si>
  <si>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</si>
  <si>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</si>
  <si>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</si>
  <si>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</si>
  <si>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</si>
  <si>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</si>
  <si>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</si>
  <si>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</si>
  <si>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</si>
  <si>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</si>
  <si>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</si>
  <si>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</si>
  <si>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</si>
  <si>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</si>
  <si>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</si>
  <si>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</si>
  <si>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</si>
  <si>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</si>
  <si>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</si>
  <si>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</si>
  <si>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</si>
  <si>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</si>
  <si>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</si>
  <si>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</si>
  <si>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</si>
  <si>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</si>
  <si>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</si>
  <si>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</si>
  <si>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</si>
  <si>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</si>
  <si>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</si>
  <si>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</si>
  <si>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</si>
  <si>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</si>
  <si>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</si>
  <si>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</si>
  <si>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</si>
  <si>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</si>
  <si>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</si>
  <si>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</si>
  <si>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</si>
  <si>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</si>
  <si>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</si>
  <si>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</si>
  <si>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</si>
  <si>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</si>
  <si>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</si>
  <si>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</si>
  <si>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</si>
  <si>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</si>
  <si>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</si>
  <si>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</si>
  <si>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</si>
  <si>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</si>
  <si>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</si>
  <si>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</si>
  <si>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</si>
  <si>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</si>
  <si>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</si>
  <si>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</si>
  <si>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</si>
  <si>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</si>
  <si>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</si>
  <si>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</si>
  <si>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</si>
  <si>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</si>
  <si>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</si>
  <si>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</si>
  <si>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</si>
  <si>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</si>
  <si>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</si>
  <si>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</si>
  <si>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</si>
  <si>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</si>
  <si>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</si>
  <si>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</si>
  <si>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</si>
  <si>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</si>
  <si>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</si>
  <si>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</si>
  <si>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</si>
  <si>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</si>
  <si>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</si>
  <si>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</si>
  <si>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</si>
  <si>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</si>
  <si>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</si>
  <si>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</si>
  <si>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</si>
  <si>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</si>
  <si>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</si>
  <si>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</si>
  <si>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</si>
  <si>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</si>
  <si>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</si>
  <si>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</si>
  <si>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</si>
  <si>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</si>
  <si>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</si>
  <si>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</si>
  <si>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</si>
  <si>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</si>
  <si>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</si>
  <si>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</si>
  <si>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</si>
  <si>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</si>
  <si>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</si>
  <si>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</si>
  <si>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</si>
  <si>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</si>
  <si>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162078</t>
  </si>
  <si>
    <t>47</t>
  </si>
  <si>
    <t>04</t>
  </si>
  <si>
    <t>0</t>
  </si>
  <si>
    <t>000</t>
  </si>
  <si>
    <t>富山県　黒部市</t>
  </si>
  <si>
    <t>法非適用</t>
  </si>
  <si>
    <t>電気事業</t>
  </si>
  <si>
    <t>非設置</t>
  </si>
  <si>
    <t>該当数値なし</t>
  </si>
  <si>
    <t>-</t>
  </si>
  <si>
    <t>令和14年8月31日　宮野用水発電所</t>
  </si>
  <si>
    <t>無</t>
  </si>
  <si>
    <t>北陸電力株式会社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</si>
  <si>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</si>
  <si>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</si>
  <si>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</si>
  <si>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</si>
  <si>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</si>
  <si>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</si>
  <si>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</si>
  <si>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</si>
  <si>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</si>
  <si>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</si>
  <si>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</si>
  <si>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</si>
  <si>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</si>
  <si>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</si>
  <si>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</si>
  <si>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</si>
  <si>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</si>
  <si>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</si>
  <si>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</si>
  <si>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</si>
  <si>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</si>
  <si>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</si>
  <si>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</si>
  <si>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</si>
  <si>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</si>
  <si>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</si>
  <si>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</si>
  <si>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</si>
  <si>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</si>
  <si>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</si>
  <si>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</si>
  <si>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</si>
  <si>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</si>
  <si>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</si>
  <si>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</si>
  <si>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</si>
  <si>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</si>
  <si>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</si>
  <si>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</si>
  <si>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</si>
  <si>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</si>
  <si>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</si>
  <si>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</si>
  <si>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</si>
  <si>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</si>
  <si>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</si>
  <si>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</si>
  <si>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</si>
  <si>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</si>
  <si>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</si>
  <si>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</si>
  <si>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</si>
  <si>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</si>
  <si>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</si>
  <si>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</si>
  <si>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</si>
  <si>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</si>
  <si>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</si>
  <si>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</si>
  <si>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</si>
  <si>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</si>
  <si>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</si>
  <si>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</si>
  <si>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</si>
  <si>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</si>
  <si>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</si>
  <si>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</si>
  <si>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</si>
  <si>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</si>
  <si>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</si>
  <si>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</si>
  <si>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</si>
  <si>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</si>
  <si>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</si>
  <si>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</si>
  <si>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</si>
  <si>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</si>
  <si>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</si>
  <si>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</si>
  <si>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</si>
  <si>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</si>
  <si>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</si>
  <si>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</si>
  <si>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</si>
  <si>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</si>
  <si>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</si>
  <si>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</si>
  <si>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</si>
  <si>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</si>
  <si>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</si>
  <si>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</si>
  <si>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</si>
  <si>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</si>
  <si>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</si>
  <si>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</si>
  <si>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</si>
  <si>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</si>
  <si>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</si>
  <si>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</si>
  <si>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</si>
  <si>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</si>
  <si>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</si>
  <si>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</si>
  <si>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</si>
  <si>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</si>
  <si>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</si>
  <si>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</si>
  <si>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</si>
  <si>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</si>
  <si>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</si>
  <si>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</si>
  <si>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</si>
  <si>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</si>
  <si>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</si>
  <si>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</si>
  <si>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</si>
  <si>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</si>
  <si>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</si>
  <si>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</si>
  <si>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</si>
  <si>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</si>
  <si>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</si>
  <si>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</si>
  <si>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</si>
  <si>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</si>
  <si>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</si>
  <si>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</si>
  <si>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</si>
  <si>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</si>
  <si>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</si>
  <si>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</si>
  <si>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</si>
  <si>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</si>
  <si>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</si>
  <si>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</si>
  <si>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</si>
  <si>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収益的収支比率については、100％以上（黒字）となっており、高い比率で推移している。R1においては、売電収入が下落したものの、公課費の支払減等により、Ｈ30と比較し上昇した。
営業収支比率については、100％以上（黒字）となっている。
供給原価については、類似団体平均値より低い水準にあり、供給に係る費用を低く抑えられている。
ＥＢＩＴＤＡについては、類似団体平均値より高い水準にあり、収益性が一定以上継続している状況にある。R1においては、売電収入が減少したものの、公課費の支払減等により、Ｈ30と比較し上昇した。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0" eb="3">
      <t>シュウエキテキ</t>
    </rPh>
    <rPh sb="3" eb="5">
      <t>シュウシ</t>
    </rPh>
    <rPh sb="5" eb="7">
      <t>ヒリツ</t>
    </rPh>
    <rPh sb="17" eb="19">
      <t>イジョウ</t>
    </rPh>
    <rPh sb="20" eb="22">
      <t>クロジ</t>
    </rPh>
    <rPh sb="30" eb="31">
      <t>タカ</t>
    </rPh>
    <rPh sb="32" eb="34">
      <t>ヒリツ</t>
    </rPh>
    <rPh sb="35" eb="37">
      <t>スイイ</t>
    </rPh>
    <rPh sb="50" eb="52">
      <t>バイデン</t>
    </rPh>
    <rPh sb="52" eb="54">
      <t>シュウニュウ</t>
    </rPh>
    <rPh sb="55" eb="57">
      <t>ゲラク</t>
    </rPh>
    <rPh sb="63" eb="66">
      <t>コウカヒ</t>
    </rPh>
    <rPh sb="67" eb="69">
      <t>シハライ</t>
    </rPh>
    <rPh sb="69" eb="70">
      <t>ゲン</t>
    </rPh>
    <rPh sb="70" eb="71">
      <t>トウ</t>
    </rPh>
    <rPh sb="79" eb="81">
      <t>ヒカク</t>
    </rPh>
    <rPh sb="82" eb="84">
      <t>ジョウショウ</t>
    </rPh>
    <rPh sb="130" eb="132">
      <t>ルイジ</t>
    </rPh>
    <rPh sb="132" eb="134">
      <t>ダンタイ</t>
    </rPh>
    <rPh sb="134" eb="137">
      <t>ヘイキンチ</t>
    </rPh>
    <rPh sb="139" eb="140">
      <t>ヒク</t>
    </rPh>
    <rPh sb="141" eb="143">
      <t>スイジュン</t>
    </rPh>
    <rPh sb="147" eb="149">
      <t>キョウキュウ</t>
    </rPh>
    <rPh sb="150" eb="151">
      <t>カカ</t>
    </rPh>
    <rPh sb="152" eb="154">
      <t>ヒヨウ</t>
    </rPh>
    <rPh sb="155" eb="156">
      <t>ヒク</t>
    </rPh>
    <rPh sb="157" eb="158">
      <t>オサ</t>
    </rPh>
    <rPh sb="179" eb="181">
      <t>ルイジ</t>
    </rPh>
    <rPh sb="181" eb="183">
      <t>ダンタイ</t>
    </rPh>
    <rPh sb="183" eb="186">
      <t>ヘイキンチ</t>
    </rPh>
    <rPh sb="188" eb="189">
      <t>タカ</t>
    </rPh>
    <rPh sb="190" eb="192">
      <t>スイジュン</t>
    </rPh>
    <rPh sb="196" eb="199">
      <t>シュウエキセイ</t>
    </rPh>
    <rPh sb="200" eb="202">
      <t>イッテイ</t>
    </rPh>
    <rPh sb="202" eb="204">
      <t>イジョウ</t>
    </rPh>
    <rPh sb="204" eb="206">
      <t>ケイゾク</t>
    </rPh>
    <rPh sb="210" eb="212">
      <t>ジョウキョウ</t>
    </rPh>
    <rPh sb="224" eb="226">
      <t>バイデン</t>
    </rPh>
    <rPh sb="226" eb="228">
      <t>シュウニュウ</t>
    </rPh>
    <rPh sb="229" eb="231">
      <t>ゲンショウ</t>
    </rPh>
    <rPh sb="233" eb="235">
      <t>コウカ</t>
    </rPh>
    <rPh sb="237" eb="239">
      <t>シハライ</t>
    </rPh>
    <rPh sb="239" eb="240">
      <t>ゲン</t>
    </rPh>
    <rPh sb="240" eb="241">
      <t>トウ</t>
    </rPh>
    <rPh sb="249" eb="251">
      <t>ヒカク</t>
    </rPh>
    <rPh sb="252" eb="254">
      <t>ゲラク</t>
    </rPh>
    <rPh sb="256" eb="258">
      <t>ジョウショウ</t>
    </rPh>
    <rPh sb="259" eb="261">
      <t>イッパン</t>
    </rPh>
    <rPh sb="261" eb="263">
      <t>カイケイ</t>
    </rPh>
    <rPh sb="265" eb="267">
      <t>クリダ</t>
    </rPh>
    <rPh sb="269" eb="270">
      <t>オコナ</t>
    </rPh>
    <rPh sb="275" eb="276">
      <t>シ</t>
    </rPh>
    <rPh sb="277" eb="279">
      <t>カンリ</t>
    </rPh>
    <rPh sb="283" eb="285">
      <t>シセツ</t>
    </rPh>
    <rPh sb="285" eb="286">
      <t>トウ</t>
    </rPh>
    <rPh sb="287" eb="289">
      <t>イジ</t>
    </rPh>
    <rPh sb="289" eb="291">
      <t>カンリ</t>
    </rPh>
    <rPh sb="291" eb="292">
      <t>ヒ</t>
    </rPh>
    <rPh sb="293" eb="295">
      <t>ケイゲン</t>
    </rPh>
    <rPh sb="296" eb="298">
      <t>キヨ</t>
    </rPh>
    <rPh sb="316" eb="318">
      <t>ジッシ</t>
    </rPh>
    <rPh sb="319" eb="321">
      <t>ケイカク</t>
    </rPh>
    <rPh sb="326" eb="328">
      <t>スイシャ</t>
    </rPh>
    <rPh sb="329" eb="331">
      <t>マモウ</t>
    </rPh>
    <rPh sb="334" eb="336">
      <t>ケイネン</t>
    </rPh>
    <rPh sb="336" eb="338">
      <t>レッカ</t>
    </rPh>
    <rPh sb="339" eb="341">
      <t>タイオウ</t>
    </rPh>
    <rPh sb="346" eb="348">
      <t>ブンカイ</t>
    </rPh>
    <rPh sb="348" eb="350">
      <t>セイビ</t>
    </rPh>
    <rPh sb="359" eb="360">
      <t>トウ</t>
    </rPh>
    <rPh sb="361" eb="362">
      <t>ソナ</t>
    </rPh>
    <rPh sb="367" eb="368">
      <t>ア</t>
    </rPh>
    <rPh sb="370" eb="372">
      <t>ザイゲン</t>
    </rPh>
    <phoneticPr fontId="9"/>
  </si>
  <si>
    <t>設備利用率については、高い水準で推移しており、一定以上の効率的な運用が行えている。Ｈ28において故障等による停止期間が長期となったことにより下落し、発電形式別（水力発電）では類似団体平均値より低い水準となったものの、Ｈ29において数値が改善した。R1においてはH30と比較し若干下落した。
修繕費比率については、Ｈ30に初めて修繕を実施したことにより発生し、R1においても実施した（Ｈ28における故障の修繕は業者負担）。類似団体平均値より低い水準にあるものの、修繕の必要性を見極めるための点検について十分に実施してきた結果ではない。今後は、計画的に点検を実施し、設備の長寿命化を図るための修繕を適切な時期に行う必要がある。
企業債残高対料金収入比率については、電気事業全体では類似団体平均値を上回っているが、発電形式別（水力発電）では、類似団体平均値より低い水準にあり、施設の安定的な運用により将来の償還財源の確保が見込める状況にある。Ｈ28において黒瀬川発電所建設に伴う起債のため上昇し、発電形式別（水力発電）でも類似団体平均値より高い水準となったものの、Ｈ29において数値が改善し、R1においても若干下落傾向にある。
ＦＩＴ収入割合については、100％となっており、固定価格買取制度の調達期間終了後、買取単価が下落し、収入が大きく減少するリスクを抱えている。</t>
    <rPh sb="0" eb="2">
      <t>セツビ</t>
    </rPh>
    <rPh sb="2" eb="5">
      <t>リヨウリツ</t>
    </rPh>
    <rPh sb="11" eb="12">
      <t>タカ</t>
    </rPh>
    <rPh sb="13" eb="15">
      <t>スイジュン</t>
    </rPh>
    <rPh sb="16" eb="18">
      <t>スイイ</t>
    </rPh>
    <rPh sb="23" eb="25">
      <t>イッテイ</t>
    </rPh>
    <rPh sb="25" eb="27">
      <t>イジョウ</t>
    </rPh>
    <rPh sb="28" eb="31">
      <t>コウリツテキ</t>
    </rPh>
    <rPh sb="32" eb="34">
      <t>ウンヨウ</t>
    </rPh>
    <rPh sb="35" eb="36">
      <t>オコナ</t>
    </rPh>
    <rPh sb="48" eb="50">
      <t>コショウ</t>
    </rPh>
    <rPh sb="50" eb="51">
      <t>トウ</t>
    </rPh>
    <rPh sb="54" eb="56">
      <t>テイシ</t>
    </rPh>
    <rPh sb="56" eb="58">
      <t>キカン</t>
    </rPh>
    <rPh sb="59" eb="61">
      <t>チョウキ</t>
    </rPh>
    <rPh sb="70" eb="72">
      <t>ゲラク</t>
    </rPh>
    <rPh sb="74" eb="76">
      <t>ハツデン</t>
    </rPh>
    <rPh sb="115" eb="117">
      <t>スウチ</t>
    </rPh>
    <rPh sb="118" eb="120">
      <t>カイゼン</t>
    </rPh>
    <rPh sb="134" eb="136">
      <t>ヒカク</t>
    </rPh>
    <rPh sb="137" eb="139">
      <t>ジャッカン</t>
    </rPh>
    <rPh sb="139" eb="141">
      <t>ゲラク</t>
    </rPh>
    <rPh sb="146" eb="148">
      <t>シュウゼン</t>
    </rPh>
    <rPh sb="148" eb="149">
      <t>ヒ</t>
    </rPh>
    <rPh sb="149" eb="151">
      <t>ヒリツ</t>
    </rPh>
    <rPh sb="161" eb="162">
      <t>ハジ</t>
    </rPh>
    <rPh sb="164" eb="166">
      <t>シュウゼン</t>
    </rPh>
    <rPh sb="167" eb="169">
      <t>ジッシ</t>
    </rPh>
    <rPh sb="176" eb="178">
      <t>ハッセイ</t>
    </rPh>
    <rPh sb="187" eb="189">
      <t>ジッシ</t>
    </rPh>
    <rPh sb="199" eb="201">
      <t>コショウ</t>
    </rPh>
    <rPh sb="202" eb="204">
      <t>シュウゼン</t>
    </rPh>
    <rPh sb="205" eb="207">
      <t>ギョウシャ</t>
    </rPh>
    <rPh sb="207" eb="209">
      <t>フタン</t>
    </rPh>
    <rPh sb="211" eb="213">
      <t>ルイジ</t>
    </rPh>
    <rPh sb="213" eb="215">
      <t>ダンタイ</t>
    </rPh>
    <rPh sb="215" eb="218">
      <t>ヘイキンチ</t>
    </rPh>
    <rPh sb="220" eb="221">
      <t>ヒク</t>
    </rPh>
    <rPh sb="222" eb="224">
      <t>スイジュン</t>
    </rPh>
    <rPh sb="231" eb="233">
      <t>シュウゼン</t>
    </rPh>
    <rPh sb="234" eb="236">
      <t>ヒツヨウ</t>
    </rPh>
    <rPh sb="236" eb="237">
      <t>セイ</t>
    </rPh>
    <rPh sb="238" eb="240">
      <t>ミキワ</t>
    </rPh>
    <rPh sb="245" eb="247">
      <t>テンケン</t>
    </rPh>
    <rPh sb="251" eb="253">
      <t>ジュウブン</t>
    </rPh>
    <rPh sb="254" eb="256">
      <t>ジッシ</t>
    </rPh>
    <rPh sb="260" eb="262">
      <t>ケッカ</t>
    </rPh>
    <rPh sb="267" eb="269">
      <t>コンゴ</t>
    </rPh>
    <rPh sb="271" eb="274">
      <t>ケイカクテキ</t>
    </rPh>
    <rPh sb="275" eb="277">
      <t>テンケン</t>
    </rPh>
    <rPh sb="278" eb="280">
      <t>ジッシ</t>
    </rPh>
    <rPh sb="282" eb="284">
      <t>セツビ</t>
    </rPh>
    <rPh sb="285" eb="286">
      <t>チョウ</t>
    </rPh>
    <rPh sb="286" eb="289">
      <t>ジュミョウカ</t>
    </rPh>
    <rPh sb="290" eb="291">
      <t>ハカ</t>
    </rPh>
    <rPh sb="295" eb="297">
      <t>シュウゼン</t>
    </rPh>
    <rPh sb="298" eb="300">
      <t>テキセツ</t>
    </rPh>
    <rPh sb="314" eb="316">
      <t>キギョウ</t>
    </rPh>
    <rPh sb="316" eb="317">
      <t>サイ</t>
    </rPh>
    <rPh sb="317" eb="319">
      <t>ザンダカ</t>
    </rPh>
    <rPh sb="319" eb="320">
      <t>タイ</t>
    </rPh>
    <rPh sb="320" eb="322">
      <t>リョウキン</t>
    </rPh>
    <rPh sb="322" eb="324">
      <t>シュウニュウ</t>
    </rPh>
    <rPh sb="324" eb="326">
      <t>ヒリツ</t>
    </rPh>
    <rPh sb="332" eb="334">
      <t>デンキ</t>
    </rPh>
    <rPh sb="334" eb="336">
      <t>ジギョウ</t>
    </rPh>
    <rPh sb="336" eb="338">
      <t>ゼンタイ</t>
    </rPh>
    <rPh sb="340" eb="342">
      <t>ルイジ</t>
    </rPh>
    <rPh sb="342" eb="344">
      <t>ダンタイ</t>
    </rPh>
    <rPh sb="344" eb="347">
      <t>ヘイキンチ</t>
    </rPh>
    <rPh sb="348" eb="350">
      <t>ウワマワ</t>
    </rPh>
    <rPh sb="356" eb="358">
      <t>ハツデン</t>
    </rPh>
    <rPh sb="358" eb="360">
      <t>ケイシキ</t>
    </rPh>
    <rPh sb="362" eb="364">
      <t>スイリョク</t>
    </rPh>
    <rPh sb="364" eb="366">
      <t>ハツデン</t>
    </rPh>
    <rPh sb="370" eb="372">
      <t>ルイジ</t>
    </rPh>
    <rPh sb="372" eb="374">
      <t>ダンタイ</t>
    </rPh>
    <rPh sb="374" eb="377">
      <t>ヘイキンチ</t>
    </rPh>
    <rPh sb="379" eb="380">
      <t>ヒク</t>
    </rPh>
    <rPh sb="381" eb="383">
      <t>スイジュン</t>
    </rPh>
    <rPh sb="387" eb="389">
      <t>シセツ</t>
    </rPh>
    <rPh sb="390" eb="393">
      <t>アンテイテキ</t>
    </rPh>
    <rPh sb="394" eb="396">
      <t>ウンヨウ</t>
    </rPh>
    <rPh sb="399" eb="401">
      <t>ショウライ</t>
    </rPh>
    <rPh sb="402" eb="404">
      <t>ショウカン</t>
    </rPh>
    <rPh sb="404" eb="406">
      <t>ザイゲン</t>
    </rPh>
    <rPh sb="407" eb="409">
      <t>カクホ</t>
    </rPh>
    <rPh sb="410" eb="412">
      <t>ミコ</t>
    </rPh>
    <rPh sb="414" eb="416">
      <t>ジョウキョウ</t>
    </rPh>
    <rPh sb="427" eb="429">
      <t>クロセ</t>
    </rPh>
    <rPh sb="429" eb="430">
      <t>ガワ</t>
    </rPh>
    <rPh sb="430" eb="432">
      <t>ハツデン</t>
    </rPh>
    <rPh sb="432" eb="433">
      <t>ショ</t>
    </rPh>
    <rPh sb="433" eb="435">
      <t>ケンセツ</t>
    </rPh>
    <rPh sb="436" eb="437">
      <t>トモナ</t>
    </rPh>
    <rPh sb="438" eb="440">
      <t>キサイ</t>
    </rPh>
    <rPh sb="443" eb="445">
      <t>ジョウショウ</t>
    </rPh>
    <rPh sb="447" eb="449">
      <t>ハツデン</t>
    </rPh>
    <rPh sb="453" eb="455">
      <t>スイリョク</t>
    </rPh>
    <rPh sb="455" eb="457">
      <t>ハツデン</t>
    </rPh>
    <rPh sb="460" eb="462">
      <t>ルイジ</t>
    </rPh>
    <rPh sb="462" eb="464">
      <t>ダンタイ</t>
    </rPh>
    <rPh sb="464" eb="467">
      <t>ヘイキンチ</t>
    </rPh>
    <rPh sb="469" eb="470">
      <t>タカ</t>
    </rPh>
    <rPh sb="471" eb="473">
      <t>スイジュン</t>
    </rPh>
    <rPh sb="488" eb="490">
      <t>スウチ</t>
    </rPh>
    <rPh sb="491" eb="493">
      <t>カイゼン</t>
    </rPh>
    <rPh sb="502" eb="504">
      <t>ジャッカン</t>
    </rPh>
    <rPh sb="504" eb="506">
      <t>ゲラク</t>
    </rPh>
    <rPh sb="506" eb="508">
      <t>ケイコウ</t>
    </rPh>
    <rPh sb="517" eb="519">
      <t>シュウニュウ</t>
    </rPh>
    <rPh sb="519" eb="521">
      <t>ワリアイ</t>
    </rPh>
    <rPh sb="538" eb="540">
      <t>コテイ</t>
    </rPh>
    <rPh sb="540" eb="542">
      <t>カカク</t>
    </rPh>
    <rPh sb="542" eb="544">
      <t>カイトリ</t>
    </rPh>
    <rPh sb="544" eb="546">
      <t>セイド</t>
    </rPh>
    <rPh sb="547" eb="549">
      <t>チョウタツ</t>
    </rPh>
    <rPh sb="549" eb="551">
      <t>キカン</t>
    </rPh>
    <rPh sb="551" eb="553">
      <t>シュウリョウ</t>
    </rPh>
    <rPh sb="553" eb="554">
      <t>ゴ</t>
    </rPh>
    <rPh sb="555" eb="557">
      <t>カイトリ</t>
    </rPh>
    <rPh sb="557" eb="559">
      <t>タンカ</t>
    </rPh>
    <rPh sb="560" eb="562">
      <t>ゲラク</t>
    </rPh>
    <rPh sb="564" eb="566">
      <t>シュウニュウ</t>
    </rPh>
    <rPh sb="567" eb="568">
      <t>オオ</t>
    </rPh>
    <rPh sb="570" eb="572">
      <t>ゲンショウ</t>
    </rPh>
    <rPh sb="578" eb="579">
      <t>カカ</t>
    </rPh>
    <phoneticPr fontId="9"/>
  </si>
  <si>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ＦＩＴ適用終了（Ｒ14）後の事業のあり方については、現時点で方針は定まっていないが、事業の廃止も含め検討することとしている。
今後、令和2年度に策定を予定している経営戦略のなかで、計画的かつ合理的な経営を行うための取組方針を明確にし、経営基盤の強化等に努める。</t>
    <rPh sb="0" eb="2">
      <t>ゲンジョウ</t>
    </rPh>
    <rPh sb="7" eb="9">
      <t>ケイエイ</t>
    </rPh>
    <rPh sb="10" eb="13">
      <t>ケンゼンセイ</t>
    </rPh>
    <rPh sb="13" eb="14">
      <t>オヨ</t>
    </rPh>
    <rPh sb="15" eb="17">
      <t>コウリツ</t>
    </rPh>
    <rPh sb="17" eb="18">
      <t>セイ</t>
    </rPh>
    <rPh sb="19" eb="21">
      <t>カクホ</t>
    </rPh>
    <rPh sb="29" eb="30">
      <t>シ</t>
    </rPh>
    <rPh sb="31" eb="33">
      <t>カンリ</t>
    </rPh>
    <rPh sb="35" eb="37">
      <t>ノウギョウ</t>
    </rPh>
    <rPh sb="37" eb="39">
      <t>シセツ</t>
    </rPh>
    <rPh sb="39" eb="40">
      <t>トウ</t>
    </rPh>
    <rPh sb="41" eb="43">
      <t>イジ</t>
    </rPh>
    <rPh sb="43" eb="46">
      <t>カンリヒ</t>
    </rPh>
    <rPh sb="47" eb="49">
      <t>ケイゲン</t>
    </rPh>
    <rPh sb="50" eb="52">
      <t>キヨ</t>
    </rPh>
    <rPh sb="56" eb="58">
      <t>セツビ</t>
    </rPh>
    <rPh sb="59" eb="61">
      <t>ケイネン</t>
    </rPh>
    <rPh sb="61" eb="63">
      <t>レッカ</t>
    </rPh>
    <rPh sb="64" eb="66">
      <t>タイオウ</t>
    </rPh>
    <rPh sb="71" eb="73">
      <t>ブンカイ</t>
    </rPh>
    <rPh sb="73" eb="75">
      <t>セイビ</t>
    </rPh>
    <rPh sb="84" eb="85">
      <t>トウ</t>
    </rPh>
    <rPh sb="86" eb="87">
      <t>ソナ</t>
    </rPh>
    <rPh sb="89" eb="91">
      <t>ザイゲン</t>
    </rPh>
    <rPh sb="92" eb="94">
      <t>カクホ</t>
    </rPh>
    <rPh sb="95" eb="96">
      <t>ハカ</t>
    </rPh>
    <rPh sb="97" eb="99">
      <t>カンテン</t>
    </rPh>
    <rPh sb="102" eb="104">
      <t>セツビ</t>
    </rPh>
    <rPh sb="105" eb="107">
      <t>テンケン</t>
    </rPh>
    <rPh sb="107" eb="108">
      <t>オヨ</t>
    </rPh>
    <rPh sb="109" eb="110">
      <t>チョウ</t>
    </rPh>
    <rPh sb="110" eb="113">
      <t>ジュミョウカ</t>
    </rPh>
    <rPh sb="117" eb="119">
      <t>シュウゼン</t>
    </rPh>
    <rPh sb="120" eb="122">
      <t>テキセツ</t>
    </rPh>
    <rPh sb="123" eb="125">
      <t>ジキ</t>
    </rPh>
    <rPh sb="126" eb="128">
      <t>ジッシ</t>
    </rPh>
    <rPh sb="130" eb="132">
      <t>コショウ</t>
    </rPh>
    <rPh sb="132" eb="133">
      <t>トウ</t>
    </rPh>
    <rPh sb="141" eb="143">
      <t>シセツ</t>
    </rPh>
    <rPh sb="144" eb="146">
      <t>テイシ</t>
    </rPh>
    <rPh sb="150" eb="151">
      <t>カギ</t>
    </rPh>
    <rPh sb="152" eb="154">
      <t>カイヒ</t>
    </rPh>
    <rPh sb="164" eb="166">
      <t>ケイエイ</t>
    </rPh>
    <rPh sb="167" eb="170">
      <t>アンテイカ</t>
    </rPh>
    <rPh sb="171" eb="172">
      <t>ハカ</t>
    </rPh>
    <rPh sb="173" eb="175">
      <t>ヒツヨウ</t>
    </rPh>
    <rPh sb="247" eb="249">
      <t>レイワ</t>
    </rPh>
    <rPh sb="250" eb="252">
      <t>ネンド</t>
    </rPh>
    <rPh sb="256" eb="258">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</si>
</sst>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200.1</c:v>
                </c:pt>
                <c:pt idx="1">
                  <c:v>241.6</c:v>
                </c:pt>
                <c:pt idx="2">
                  <c:v>498.9</c:v>
                </c:pt>
                <c:pt idx="3">
                  <c:v>267.60000000000002</c:v>
                </c:pt>
                <c:pt idx="4">
                  <c:v>301.7</c:v>
                </c:pt>
              </c:numCache>
            </c:numRef>
          </c:val>
          <c:extLst>
            <c:ext xmlns:c16="http://schemas.microsoft.com/office/drawing/2014/chart" uri="{C3380CC4-5D6E-409C-BE32-E72D297353CC}">
              <c16:uniqueId val="{00000000-40F8-4D90-8C09-5189D6DEB747}"/>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40F8-4D90-8C09-5189D6DEB74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F8-4D90-8C09-5189D6DEB747}"/>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1447</c:v>
                </c:pt>
                <c:pt idx="1">
                  <c:v>1163</c:v>
                </c:pt>
                <c:pt idx="2">
                  <c:v>929.7</c:v>
                </c:pt>
                <c:pt idx="3">
                  <c:v>765</c:v>
                </c:pt>
                <c:pt idx="4">
                  <c:v>776.1</c:v>
                </c:pt>
              </c:numCache>
            </c:numRef>
          </c:val>
          <c:extLst>
            <c:ext xmlns:c16="http://schemas.microsoft.com/office/drawing/2014/chart" uri="{C3380CC4-5D6E-409C-BE32-E72D297353CC}">
              <c16:uniqueId val="{00000000-116F-4E0C-BB66-53F5E942010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116F-4E0C-BB66-53F5E942010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16F-4E0C-BB66-53F5E942010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E-4672-884D-82CE37824B7F}"/>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E-4672-884D-82CE37824B7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8EE-4672-884D-82CE37824B7F}"/>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14230.2</c:v>
                </c:pt>
                <c:pt idx="1">
                  <c:v>11909.8</c:v>
                </c:pt>
                <c:pt idx="2">
                  <c:v>6731.7</c:v>
                </c:pt>
                <c:pt idx="3">
                  <c:v>11176.5</c:v>
                </c:pt>
                <c:pt idx="4">
                  <c:v>9954.7000000000007</c:v>
                </c:pt>
              </c:numCache>
            </c:numRef>
          </c:val>
          <c:extLst>
            <c:ext xmlns:c16="http://schemas.microsoft.com/office/drawing/2014/chart" uri="{C3380CC4-5D6E-409C-BE32-E72D297353CC}">
              <c16:uniqueId val="{00000000-817A-455A-BBE2-92CDD6A90F9F}"/>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817A-455A-BBE2-92CDD6A90F9F}"/>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79570</c:v>
                </c:pt>
                <c:pt idx="1">
                  <c:v>82812</c:v>
                </c:pt>
                <c:pt idx="2">
                  <c:v>178084</c:v>
                </c:pt>
                <c:pt idx="3">
                  <c:v>143833</c:v>
                </c:pt>
                <c:pt idx="4">
                  <c:v>150362</c:v>
                </c:pt>
              </c:numCache>
            </c:numRef>
          </c:val>
          <c:extLst>
            <c:ext xmlns:c16="http://schemas.microsoft.com/office/drawing/2014/chart" uri="{C3380CC4-5D6E-409C-BE32-E72D297353CC}">
              <c16:uniqueId val="{00000000-39D4-48B5-B45B-369CA7CC0050}"/>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39D4-48B5-B45B-369CA7CC0050}"/>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76.7</c:v>
                </c:pt>
                <c:pt idx="1">
                  <c:v>55.1</c:v>
                </c:pt>
                <c:pt idx="2">
                  <c:v>70.8</c:v>
                </c:pt>
                <c:pt idx="3">
                  <c:v>73.900000000000006</c:v>
                </c:pt>
                <c:pt idx="4">
                  <c:v>72.599999999999994</c:v>
                </c:pt>
              </c:numCache>
            </c:numRef>
          </c:val>
          <c:extLst>
            <c:ext xmlns:c16="http://schemas.microsoft.com/office/drawing/2014/chart" uri="{C3380CC4-5D6E-409C-BE32-E72D297353CC}">
              <c16:uniqueId val="{00000000-68CC-4364-B44C-830B3D95DD5D}"/>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68CC-4364-B44C-830B3D95DD5D}"/>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3.5</c:v>
                </c:pt>
                <c:pt idx="4">
                  <c:v>2.9</c:v>
                </c:pt>
              </c:numCache>
            </c:numRef>
          </c:val>
          <c:extLst>
            <c:ext xmlns:c16="http://schemas.microsoft.com/office/drawing/2014/chart" uri="{C3380CC4-5D6E-409C-BE32-E72D297353CC}">
              <c16:uniqueId val="{00000000-E583-4E5E-B58A-A79F224A4BFC}"/>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E583-4E5E-B58A-A79F224A4BFC}"/>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244.8</c:v>
                </c:pt>
                <c:pt idx="1">
                  <c:v>407.2</c:v>
                </c:pt>
                <c:pt idx="2">
                  <c:v>295.5</c:v>
                </c:pt>
                <c:pt idx="3">
                  <c:v>273.10000000000002</c:v>
                </c:pt>
                <c:pt idx="4">
                  <c:v>264.5</c:v>
                </c:pt>
              </c:numCache>
            </c:numRef>
          </c:val>
          <c:extLst>
            <c:ext xmlns:c16="http://schemas.microsoft.com/office/drawing/2014/chart" uri="{C3380CC4-5D6E-409C-BE32-E72D297353CC}">
              <c16:uniqueId val="{00000000-7C7E-4A7E-894E-F7206B74FFCB}"/>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7C7E-4A7E-894E-F7206B74FFCB}"/>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F-4257-B2D3-6B232386753F}"/>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F-4257-B2D3-6B232386753F}"/>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E72-4B5D-8A34-A4497AEF0EF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5E72-4B5D-8A34-A4497AEF0EF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76.7</c:v>
                </c:pt>
                <c:pt idx="1">
                  <c:v>55.1</c:v>
                </c:pt>
                <c:pt idx="2">
                  <c:v>70.8</c:v>
                </c:pt>
                <c:pt idx="3">
                  <c:v>73.900000000000006</c:v>
                </c:pt>
                <c:pt idx="4">
                  <c:v>72.599999999999994</c:v>
                </c:pt>
              </c:numCache>
            </c:numRef>
          </c:val>
          <c:extLst>
            <c:ext xmlns:c16="http://schemas.microsoft.com/office/drawing/2014/chart" uri="{C3380CC4-5D6E-409C-BE32-E72D297353CC}">
              <c16:uniqueId val="{00000000-27E1-4C3E-BDCC-EEF119692D09}"/>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c:ext xmlns:c16="http://schemas.microsoft.com/office/drawing/2014/chart" uri="{C3380CC4-5D6E-409C-BE32-E72D297353CC}">
              <c16:uniqueId val="{00000001-27E1-4C3E-BDCC-EEF119692D09}"/>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0</c:v>
                </c:pt>
                <c:pt idx="1">
                  <c:v>0</c:v>
                </c:pt>
                <c:pt idx="2">
                  <c:v>0</c:v>
                </c:pt>
                <c:pt idx="3">
                  <c:v>3.5</c:v>
                </c:pt>
                <c:pt idx="4">
                  <c:v>2.9</c:v>
                </c:pt>
              </c:numCache>
            </c:numRef>
          </c:val>
          <c:extLst>
            <c:ext xmlns:c16="http://schemas.microsoft.com/office/drawing/2014/chart" uri="{C3380CC4-5D6E-409C-BE32-E72D297353CC}">
              <c16:uniqueId val="{00000000-FC30-41C6-8DB7-904B9EA3DDFD}"/>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c:ext xmlns:c16="http://schemas.microsoft.com/office/drawing/2014/chart" uri="{C3380CC4-5D6E-409C-BE32-E72D297353CC}">
              <c16:uniqueId val="{00000001-FC30-41C6-8DB7-904B9EA3DDFD}"/>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244.8</c:v>
                </c:pt>
                <c:pt idx="1">
                  <c:v>407.2</c:v>
                </c:pt>
                <c:pt idx="2">
                  <c:v>295.5</c:v>
                </c:pt>
                <c:pt idx="3">
                  <c:v>273.10000000000002</c:v>
                </c:pt>
                <c:pt idx="4">
                  <c:v>264.5</c:v>
                </c:pt>
              </c:numCache>
            </c:numRef>
          </c:val>
          <c:extLst>
            <c:ext xmlns:c16="http://schemas.microsoft.com/office/drawing/2014/chart" uri="{C3380CC4-5D6E-409C-BE32-E72D297353CC}">
              <c16:uniqueId val="{00000000-6671-4562-984F-9C89B8D37FA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c:ext xmlns:c16="http://schemas.microsoft.com/office/drawing/2014/chart" uri="{C3380CC4-5D6E-409C-BE32-E72D297353CC}">
              <c16:uniqueId val="{00000001-6671-4562-984F-9C89B8D37FA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93-474C-806D-19DE0B57BE12}"/>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3-474C-806D-19DE0B57BE12}"/>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6C-462E-AB03-AF07645AE2E7}"/>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c:ext xmlns:c16="http://schemas.microsoft.com/office/drawing/2014/chart" uri="{C3380CC4-5D6E-409C-BE32-E72D297353CC}">
              <c16:uniqueId val="{00000001-656C-462E-AB03-AF07645AE2E7}"/>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5-42D0-947E-AE48D301298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5-42D0-947E-AE48D301298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4-4FC0-A5D8-E609448CEBA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4-4FC0-A5D8-E609448CEBA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4-486D-A4AF-4C2ED44CCD1D}"/>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4-486D-A4AF-4C2ED44CCD1D}"/>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AF-4CB0-B1BF-C696390AE391}"/>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F-4CB0-B1BF-C696390AE391}"/>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5-482D-8BE3-B364A2F9A7EA}"/>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5-482D-8BE3-B364A2F9A7EA}"/>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0-4A1D-9291-8808251A6F21}"/>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0-4A1D-9291-8808251A6F21}"/>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1D-4C44-9C8D-78EE82897C0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1D-4C44-9C8D-78EE82897C0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A-4B70-81F2-85917BD5FC0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A-4B70-81F2-85917BD5FC0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6-48DE-846A-03557B959DC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6-48DE-846A-03557B959DC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0-4691-8E35-D857098BD32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0-4691-8E35-D857098BD32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4-41D0-BDAE-CCBA218C54DD}"/>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4-41D0-BDAE-CCBA218C54DD}"/>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8-4215-A745-98FA613E93D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8-4215-A745-98FA613E93D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2E-4E49-B571-E16D589A90A7}"/>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E-4E49-B571-E16D589A90A7}"/>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A-4B77-B24B-C43DFE651F8A}"/>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A-4B77-B24B-C43DFE651F8A}"/>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7-4546-A8CE-DA5157CB717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7-4546-A8CE-DA5157CB717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9"/>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9"/>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9"/>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49"/>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49"/>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49"/>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49"/>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9"/>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9"/>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9"/>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9"/>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9"/>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50"/>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50"/>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AA89" zoomScale="70" zoomScaleNormal="70" workbookViewId="0">
      <selection activeCell="AK118" sqref="AK1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富山県　黒部市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5256</v>
      </c>
      <c r="G12" s="162"/>
      <c r="H12" s="161">
        <f>データ!X6</f>
        <v>4634</v>
      </c>
      <c r="I12" s="162"/>
      <c r="J12" s="161">
        <f>データ!Y6</f>
        <v>5955</v>
      </c>
      <c r="K12" s="162"/>
      <c r="L12" s="161">
        <f>データ!Z6</f>
        <v>6211</v>
      </c>
      <c r="M12" s="162"/>
      <c r="N12" s="150">
        <f>データ!AA6</f>
        <v>6121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5256</v>
      </c>
      <c r="G16" s="177"/>
      <c r="H16" s="177">
        <f>データ!AR6</f>
        <v>4634</v>
      </c>
      <c r="I16" s="177"/>
      <c r="J16" s="177">
        <f>データ!AS6</f>
        <v>5955</v>
      </c>
      <c r="K16" s="177"/>
      <c r="L16" s="177">
        <f>データ!AT6</f>
        <v>6211</v>
      </c>
      <c r="M16" s="177"/>
      <c r="N16" s="166">
        <f>データ!AU6</f>
        <v>6121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168520</v>
      </c>
      <c r="J19" s="180"/>
      <c r="K19" s="180"/>
      <c r="L19" s="180">
        <f>データ!AX6</f>
        <v>168520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272</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（最大出力合計960kW）</v>
      </c>
      <c r="D123" s="5" t="str">
        <f>データ!EX9</f>
        <v>（最大出力合計960kW）</v>
      </c>
      <c r="E123" s="5" t="str">
        <f>データ!GW9</f>
        <v>（最大出力合計-kW）</v>
      </c>
      <c r="F123" s="5" t="str">
        <f>データ!IV9</f>
        <v>（最大出力合計-kW）</v>
      </c>
      <c r="G123" s="5" t="str">
        <f>データ!KU9</f>
        <v>（最大出力合計-kW）</v>
      </c>
    </row>
  </sheetData>
  <sheetProtection algorithmName="SHA-512" hashValue="DBQDTUj0CK5anJp8/wL+E3L+WFqbh9dOtnauuoreeqGUo7xW8zKVg+u0F5QLwv7U7u7oipqwYK7EsK4XTpXeUg==" saltValue="X5LK7ffp64J1U7gAzKApj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162078</v>
      </c>
      <c r="D6" s="67" t="str">
        <f t="shared" si="6"/>
        <v>47</v>
      </c>
      <c r="E6" s="67" t="str">
        <f t="shared" si="6"/>
        <v>04</v>
      </c>
      <c r="F6" s="67" t="str">
        <f t="shared" si="6"/>
        <v>0</v>
      </c>
      <c r="G6" s="67" t="str">
        <f t="shared" si="6"/>
        <v>000</v>
      </c>
      <c r="H6" s="67" t="str">
        <f t="shared" si="6"/>
        <v>富山県　黒部市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令和14年8月31日　宮野用水発電所</v>
      </c>
      <c r="S6" s="71" t="str">
        <f t="shared" si="6"/>
        <v>令和14年8月31日　宮野用水発電所</v>
      </c>
      <c r="T6" s="67" t="str">
        <f t="shared" si="6"/>
        <v>無</v>
      </c>
      <c r="U6" s="71" t="str">
        <f t="shared" si="6"/>
        <v>北陸電力株式会社</v>
      </c>
      <c r="V6" s="68" t="str">
        <f t="shared" si="6"/>
        <v>-</v>
      </c>
      <c r="W6" s="69">
        <f>W7</f>
        <v>5256</v>
      </c>
      <c r="X6" s="69">
        <f t="shared" si="6"/>
        <v>4634</v>
      </c>
      <c r="Y6" s="69">
        <f t="shared" si="6"/>
        <v>5955</v>
      </c>
      <c r="Z6" s="69">
        <f t="shared" si="6"/>
        <v>6211</v>
      </c>
      <c r="AA6" s="69">
        <f t="shared" si="6"/>
        <v>6121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5256</v>
      </c>
      <c r="AR6" s="69">
        <f t="shared" si="6"/>
        <v>4634</v>
      </c>
      <c r="AS6" s="69">
        <f t="shared" si="6"/>
        <v>5955</v>
      </c>
      <c r="AT6" s="69">
        <f t="shared" si="6"/>
        <v>6211</v>
      </c>
      <c r="AU6" s="69">
        <f t="shared" si="6"/>
        <v>6121</v>
      </c>
      <c r="AV6" s="69" t="str">
        <f t="shared" si="6"/>
        <v>-</v>
      </c>
      <c r="AW6" s="69">
        <f t="shared" si="6"/>
        <v>168520</v>
      </c>
      <c r="AX6" s="69">
        <f t="shared" si="6"/>
        <v>168520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t="s">
        <v>129</v>
      </c>
      <c r="M7" s="79">
        <v>2</v>
      </c>
      <c r="N7" s="79" t="s">
        <v>130</v>
      </c>
      <c r="O7" s="80" t="s">
        <v>130</v>
      </c>
      <c r="P7" s="80" t="s">
        <v>130</v>
      </c>
      <c r="Q7" s="80" t="s">
        <v>130</v>
      </c>
      <c r="R7" s="81" t="s">
        <v>131</v>
      </c>
      <c r="S7" s="81" t="s">
        <v>131</v>
      </c>
      <c r="T7" s="82" t="s">
        <v>132</v>
      </c>
      <c r="U7" s="81" t="s">
        <v>133</v>
      </c>
      <c r="V7" s="78" t="s">
        <v>130</v>
      </c>
      <c r="W7" s="80">
        <v>5256</v>
      </c>
      <c r="X7" s="80">
        <v>4634</v>
      </c>
      <c r="Y7" s="80">
        <v>5955</v>
      </c>
      <c r="Z7" s="80">
        <v>6211</v>
      </c>
      <c r="AA7" s="80">
        <v>6121</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v>5256</v>
      </c>
      <c r="AR7" s="80">
        <v>4634</v>
      </c>
      <c r="AS7" s="80">
        <v>5955</v>
      </c>
      <c r="AT7" s="80">
        <v>6211</v>
      </c>
      <c r="AU7" s="80">
        <v>6121</v>
      </c>
      <c r="AV7" s="80" t="s">
        <v>130</v>
      </c>
      <c r="AW7" s="80">
        <v>168520</v>
      </c>
      <c r="AX7" s="80">
        <v>168520</v>
      </c>
      <c r="AY7" s="83">
        <v>200.1</v>
      </c>
      <c r="AZ7" s="83">
        <v>241.6</v>
      </c>
      <c r="BA7" s="83">
        <v>498.9</v>
      </c>
      <c r="BB7" s="83">
        <v>267.60000000000002</v>
      </c>
      <c r="BC7" s="83">
        <v>301.7</v>
      </c>
      <c r="BD7" s="83">
        <v>118.8</v>
      </c>
      <c r="BE7" s="83">
        <v>88.8</v>
      </c>
      <c r="BF7" s="83">
        <v>121.3</v>
      </c>
      <c r="BG7" s="83">
        <v>123.2</v>
      </c>
      <c r="BH7" s="83">
        <v>134.69999999999999</v>
      </c>
      <c r="BI7" s="83">
        <v>100</v>
      </c>
      <c r="BJ7" s="83">
        <v>1447</v>
      </c>
      <c r="BK7" s="83">
        <v>1163</v>
      </c>
      <c r="BL7" s="83">
        <v>929.7</v>
      </c>
      <c r="BM7" s="83">
        <v>765</v>
      </c>
      <c r="BN7" s="83">
        <v>776.1</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14230.2</v>
      </c>
      <c r="CG7" s="83">
        <v>11909.8</v>
      </c>
      <c r="CH7" s="83">
        <v>6731.7</v>
      </c>
      <c r="CI7" s="83">
        <v>11176.5</v>
      </c>
      <c r="CJ7" s="83">
        <v>9954.7000000000007</v>
      </c>
      <c r="CK7" s="83">
        <v>18815.8</v>
      </c>
      <c r="CL7" s="83">
        <v>22847.9</v>
      </c>
      <c r="CM7" s="83">
        <v>19199</v>
      </c>
      <c r="CN7" s="83">
        <v>19830.400000000001</v>
      </c>
      <c r="CO7" s="83">
        <v>19066.3</v>
      </c>
      <c r="CP7" s="80">
        <v>79570</v>
      </c>
      <c r="CQ7" s="80">
        <v>82812</v>
      </c>
      <c r="CR7" s="80">
        <v>178084</v>
      </c>
      <c r="CS7" s="80">
        <v>143833</v>
      </c>
      <c r="CT7" s="80">
        <v>150362</v>
      </c>
      <c r="CU7" s="80">
        <v>37685</v>
      </c>
      <c r="CV7" s="80">
        <v>2390</v>
      </c>
      <c r="CW7" s="80">
        <v>32739</v>
      </c>
      <c r="CX7" s="80">
        <v>34140</v>
      </c>
      <c r="CY7" s="80">
        <v>33434</v>
      </c>
      <c r="CZ7" s="80">
        <v>960</v>
      </c>
      <c r="DA7" s="83">
        <v>76.7</v>
      </c>
      <c r="DB7" s="83">
        <v>55.1</v>
      </c>
      <c r="DC7" s="83">
        <v>70.8</v>
      </c>
      <c r="DD7" s="83">
        <v>73.900000000000006</v>
      </c>
      <c r="DE7" s="83">
        <v>72.599999999999994</v>
      </c>
      <c r="DF7" s="83">
        <v>32.4</v>
      </c>
      <c r="DG7" s="83">
        <v>36.4</v>
      </c>
      <c r="DH7" s="83">
        <v>31.6</v>
      </c>
      <c r="DI7" s="83">
        <v>31.6</v>
      </c>
      <c r="DJ7" s="83">
        <v>30.1</v>
      </c>
      <c r="DK7" s="83">
        <v>0</v>
      </c>
      <c r="DL7" s="83">
        <v>0</v>
      </c>
      <c r="DM7" s="83">
        <v>0</v>
      </c>
      <c r="DN7" s="83">
        <v>3.5</v>
      </c>
      <c r="DO7" s="83">
        <v>2.9</v>
      </c>
      <c r="DP7" s="83">
        <v>10.1</v>
      </c>
      <c r="DQ7" s="83">
        <v>8.3000000000000007</v>
      </c>
      <c r="DR7" s="83">
        <v>7.1</v>
      </c>
      <c r="DS7" s="83">
        <v>7.3</v>
      </c>
      <c r="DT7" s="83">
        <v>5.4</v>
      </c>
      <c r="DU7" s="83">
        <v>244.8</v>
      </c>
      <c r="DV7" s="83">
        <v>407.2</v>
      </c>
      <c r="DW7" s="83">
        <v>295.5</v>
      </c>
      <c r="DX7" s="83">
        <v>273.10000000000002</v>
      </c>
      <c r="DY7" s="83">
        <v>264.5</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v>960</v>
      </c>
      <c r="EZ7" s="83">
        <v>76.7</v>
      </c>
      <c r="FA7" s="83">
        <v>55.1</v>
      </c>
      <c r="FB7" s="83">
        <v>70.8</v>
      </c>
      <c r="FC7" s="83">
        <v>73.900000000000006</v>
      </c>
      <c r="FD7" s="83">
        <v>72.599999999999994</v>
      </c>
      <c r="FE7" s="83">
        <v>61.8</v>
      </c>
      <c r="FF7" s="83">
        <v>61.6</v>
      </c>
      <c r="FG7" s="83">
        <v>57.7</v>
      </c>
      <c r="FH7" s="83">
        <v>57.6</v>
      </c>
      <c r="FI7" s="83">
        <v>60.4</v>
      </c>
      <c r="FJ7" s="83">
        <v>0</v>
      </c>
      <c r="FK7" s="83">
        <v>0</v>
      </c>
      <c r="FL7" s="83">
        <v>0</v>
      </c>
      <c r="FM7" s="83">
        <v>3.5</v>
      </c>
      <c r="FN7" s="83">
        <v>2.9</v>
      </c>
      <c r="FO7" s="83">
        <v>8.6999999999999993</v>
      </c>
      <c r="FP7" s="83">
        <v>6.4</v>
      </c>
      <c r="FQ7" s="83">
        <v>5.4</v>
      </c>
      <c r="FR7" s="83">
        <v>8.6999999999999993</v>
      </c>
      <c r="FS7" s="83">
        <v>16.5</v>
      </c>
      <c r="FT7" s="83">
        <v>244.8</v>
      </c>
      <c r="FU7" s="83">
        <v>407.2</v>
      </c>
      <c r="FV7" s="83">
        <v>295.5</v>
      </c>
      <c r="FW7" s="83">
        <v>273.10000000000002</v>
      </c>
      <c r="FX7" s="83">
        <v>264.5</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v>100</v>
      </c>
      <c r="GO7" s="83">
        <v>100</v>
      </c>
      <c r="GP7" s="83">
        <v>100</v>
      </c>
      <c r="GQ7" s="83">
        <v>100</v>
      </c>
      <c r="GR7" s="83">
        <v>100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v>1</v>
      </c>
      <c r="MV7" s="83">
        <v>2</v>
      </c>
      <c r="MW7" s="83">
        <v>2</v>
      </c>
      <c r="MX7" s="83">
        <v>2</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（最大出力合計960kW）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（最大出力合計960kW）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200.1</v>
      </c>
      <c r="AZ11" s="95">
        <f>AZ7</f>
        <v>241.6</v>
      </c>
      <c r="BA11" s="95">
        <f>BA7</f>
        <v>498.9</v>
      </c>
      <c r="BB11" s="95">
        <f>BB7</f>
        <v>267.60000000000002</v>
      </c>
      <c r="BC11" s="95">
        <f>BC7</f>
        <v>301.7</v>
      </c>
      <c r="BD11" s="84"/>
      <c r="BE11" s="84"/>
      <c r="BF11" s="84"/>
      <c r="BG11" s="84"/>
      <c r="BH11" s="84"/>
      <c r="BI11" s="94" t="s">
        <v>143</v>
      </c>
      <c r="BJ11" s="95">
        <f>BJ7</f>
        <v>1447</v>
      </c>
      <c r="BK11" s="95">
        <f>BK7</f>
        <v>1163</v>
      </c>
      <c r="BL11" s="95">
        <f>BL7</f>
        <v>929.7</v>
      </c>
      <c r="BM11" s="95">
        <f>BM7</f>
        <v>765</v>
      </c>
      <c r="BN11" s="95">
        <f>BN7</f>
        <v>776.1</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14230.2</v>
      </c>
      <c r="CG11" s="95">
        <f>CG7</f>
        <v>11909.8</v>
      </c>
      <c r="CH11" s="95">
        <f>CH7</f>
        <v>6731.7</v>
      </c>
      <c r="CI11" s="95">
        <f>CI7</f>
        <v>11176.5</v>
      </c>
      <c r="CJ11" s="95">
        <f>CJ7</f>
        <v>9954.7000000000007</v>
      </c>
      <c r="CK11" s="84"/>
      <c r="CL11" s="84"/>
      <c r="CM11" s="84"/>
      <c r="CN11" s="84"/>
      <c r="CO11" s="94" t="s">
        <v>144</v>
      </c>
      <c r="CP11" s="96">
        <f>CP7</f>
        <v>79570</v>
      </c>
      <c r="CQ11" s="96">
        <f>CQ7</f>
        <v>82812</v>
      </c>
      <c r="CR11" s="96">
        <f>CR7</f>
        <v>178084</v>
      </c>
      <c r="CS11" s="96">
        <f>CS7</f>
        <v>143833</v>
      </c>
      <c r="CT11" s="96">
        <f>CT7</f>
        <v>150362</v>
      </c>
      <c r="CU11" s="84"/>
      <c r="CV11" s="84"/>
      <c r="CW11" s="84"/>
      <c r="CX11" s="84"/>
      <c r="CY11" s="84"/>
      <c r="CZ11" s="94" t="s">
        <v>144</v>
      </c>
      <c r="DA11" s="95">
        <f>DA7</f>
        <v>76.7</v>
      </c>
      <c r="DB11" s="95">
        <f>DB7</f>
        <v>55.1</v>
      </c>
      <c r="DC11" s="95">
        <f>DC7</f>
        <v>70.8</v>
      </c>
      <c r="DD11" s="95">
        <f>DD7</f>
        <v>73.900000000000006</v>
      </c>
      <c r="DE11" s="95">
        <f>DE7</f>
        <v>72.599999999999994</v>
      </c>
      <c r="DF11" s="84"/>
      <c r="DG11" s="84"/>
      <c r="DH11" s="84"/>
      <c r="DI11" s="84"/>
      <c r="DJ11" s="94" t="s">
        <v>143</v>
      </c>
      <c r="DK11" s="95">
        <f>DK7</f>
        <v>0</v>
      </c>
      <c r="DL11" s="95">
        <f>DL7</f>
        <v>0</v>
      </c>
      <c r="DM11" s="95">
        <f>DM7</f>
        <v>0</v>
      </c>
      <c r="DN11" s="95">
        <f>DN7</f>
        <v>3.5</v>
      </c>
      <c r="DO11" s="95">
        <f>DO7</f>
        <v>2.9</v>
      </c>
      <c r="DP11" s="84"/>
      <c r="DQ11" s="84"/>
      <c r="DR11" s="84"/>
      <c r="DS11" s="84"/>
      <c r="DT11" s="94" t="s">
        <v>143</v>
      </c>
      <c r="DU11" s="95">
        <f>DU7</f>
        <v>244.8</v>
      </c>
      <c r="DV11" s="95">
        <f>DV7</f>
        <v>407.2</v>
      </c>
      <c r="DW11" s="95">
        <f>DW7</f>
        <v>295.5</v>
      </c>
      <c r="DX11" s="95">
        <f>DX7</f>
        <v>273.10000000000002</v>
      </c>
      <c r="DY11" s="95">
        <f>DY7</f>
        <v>264.5</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143</v>
      </c>
      <c r="EZ11" s="95">
        <f>EZ7</f>
        <v>76.7</v>
      </c>
      <c r="FA11" s="95">
        <f>FA7</f>
        <v>55.1</v>
      </c>
      <c r="FB11" s="95">
        <f>FB7</f>
        <v>70.8</v>
      </c>
      <c r="FC11" s="95">
        <f>FC7</f>
        <v>73.900000000000006</v>
      </c>
      <c r="FD11" s="95">
        <f>FD7</f>
        <v>72.599999999999994</v>
      </c>
      <c r="FE11" s="84"/>
      <c r="FF11" s="84"/>
      <c r="FG11" s="84"/>
      <c r="FH11" s="84"/>
      <c r="FI11" s="94" t="s">
        <v>145</v>
      </c>
      <c r="FJ11" s="95">
        <f>FJ7</f>
        <v>0</v>
      </c>
      <c r="FK11" s="95">
        <f>FK7</f>
        <v>0</v>
      </c>
      <c r="FL11" s="95">
        <f>FL7</f>
        <v>0</v>
      </c>
      <c r="FM11" s="95">
        <f>FM7</f>
        <v>3.5</v>
      </c>
      <c r="FN11" s="95">
        <f>FN7</f>
        <v>2.9</v>
      </c>
      <c r="FO11" s="84"/>
      <c r="FP11" s="84"/>
      <c r="FQ11" s="84"/>
      <c r="FR11" s="84"/>
      <c r="FS11" s="94" t="s">
        <v>143</v>
      </c>
      <c r="FT11" s="95">
        <f>FT7</f>
        <v>244.8</v>
      </c>
      <c r="FU11" s="95">
        <f>FU7</f>
        <v>407.2</v>
      </c>
      <c r="FV11" s="95">
        <f>FV7</f>
        <v>295.5</v>
      </c>
      <c r="FW11" s="95">
        <f>FW7</f>
        <v>273.10000000000002</v>
      </c>
      <c r="FX11" s="95">
        <f>FX7</f>
        <v>264.5</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f>GN7</f>
        <v>100</v>
      </c>
      <c r="GO11" s="95">
        <f>GO7</f>
        <v>100</v>
      </c>
      <c r="GP11" s="95">
        <f>GP7</f>
        <v>100</v>
      </c>
      <c r="GQ11" s="95">
        <f>GQ7</f>
        <v>100</v>
      </c>
      <c r="GR11" s="95">
        <f>GR7</f>
        <v>100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118.8</v>
      </c>
      <c r="AZ12" s="95">
        <f>BE7</f>
        <v>88.8</v>
      </c>
      <c r="BA12" s="95">
        <f>BF7</f>
        <v>121.3</v>
      </c>
      <c r="BB12" s="95">
        <f>BG7</f>
        <v>123.2</v>
      </c>
      <c r="BC12" s="95">
        <f>BH7</f>
        <v>134.69999999999999</v>
      </c>
      <c r="BD12" s="84"/>
      <c r="BE12" s="84"/>
      <c r="BF12" s="84"/>
      <c r="BG12" s="84"/>
      <c r="BH12" s="84"/>
      <c r="BI12" s="94" t="s">
        <v>147</v>
      </c>
      <c r="BJ12" s="95">
        <f>BO7</f>
        <v>255.4</v>
      </c>
      <c r="BK12" s="95">
        <f>BP7</f>
        <v>269.8</v>
      </c>
      <c r="BL12" s="95">
        <f>BQ7</f>
        <v>247.9</v>
      </c>
      <c r="BM12" s="95">
        <f>BR7</f>
        <v>240.1</v>
      </c>
      <c r="BN12" s="95">
        <f>BS7</f>
        <v>255.5</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147</v>
      </c>
      <c r="DA12" s="95">
        <f>DF7</f>
        <v>32.4</v>
      </c>
      <c r="DB12" s="95">
        <f>DG7</f>
        <v>36.4</v>
      </c>
      <c r="DC12" s="95">
        <f>DH7</f>
        <v>31.6</v>
      </c>
      <c r="DD12" s="95">
        <f>DI7</f>
        <v>31.6</v>
      </c>
      <c r="DE12" s="95">
        <f>DJ7</f>
        <v>30.1</v>
      </c>
      <c r="DF12" s="84"/>
      <c r="DG12" s="84"/>
      <c r="DH12" s="84"/>
      <c r="DI12" s="84"/>
      <c r="DJ12" s="94" t="s">
        <v>147</v>
      </c>
      <c r="DK12" s="95">
        <f>DP7</f>
        <v>10.1</v>
      </c>
      <c r="DL12" s="95">
        <f>DQ7</f>
        <v>8.3000000000000007</v>
      </c>
      <c r="DM12" s="95">
        <f>DR7</f>
        <v>7.1</v>
      </c>
      <c r="DN12" s="95">
        <f>DS7</f>
        <v>7.3</v>
      </c>
      <c r="DO12" s="95">
        <f>DT7</f>
        <v>5.4</v>
      </c>
      <c r="DP12" s="84"/>
      <c r="DQ12" s="84"/>
      <c r="DR12" s="84"/>
      <c r="DS12" s="84"/>
      <c r="DT12" s="94" t="s">
        <v>148</v>
      </c>
      <c r="DU12" s="95">
        <f>DZ7</f>
        <v>106.3</v>
      </c>
      <c r="DV12" s="95">
        <f>EA7</f>
        <v>110.5</v>
      </c>
      <c r="DW12" s="95">
        <f>EB7</f>
        <v>156.5</v>
      </c>
      <c r="DX12" s="95">
        <f>EC7</f>
        <v>157.6</v>
      </c>
      <c r="DY12" s="95">
        <f>ED7</f>
        <v>173.7</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71</v>
      </c>
      <c r="EP12" s="95">
        <f>EU7</f>
        <v>74.2</v>
      </c>
      <c r="EQ12" s="95">
        <f>EV7</f>
        <v>86.8</v>
      </c>
      <c r="ER12" s="95">
        <f>EW7</f>
        <v>82.8</v>
      </c>
      <c r="ES12" s="95">
        <f>EX7</f>
        <v>82.6</v>
      </c>
      <c r="ET12" s="84"/>
      <c r="EU12" s="84"/>
      <c r="EV12" s="84"/>
      <c r="EW12" s="84"/>
      <c r="EX12" s="84"/>
      <c r="EY12" s="94" t="s">
        <v>147</v>
      </c>
      <c r="EZ12" s="95">
        <f>IF($EZ$8,FE7,"-")</f>
        <v>61.8</v>
      </c>
      <c r="FA12" s="95">
        <f>IF($EZ$8,FF7,"-")</f>
        <v>61.6</v>
      </c>
      <c r="FB12" s="95">
        <f>IF($EZ$8,FG7,"-")</f>
        <v>57.7</v>
      </c>
      <c r="FC12" s="95">
        <f>IF($EZ$8,FH7,"-")</f>
        <v>57.6</v>
      </c>
      <c r="FD12" s="95">
        <f>IF($EZ$8,FI7,"-")</f>
        <v>60.4</v>
      </c>
      <c r="FE12" s="84"/>
      <c r="FF12" s="84"/>
      <c r="FG12" s="84"/>
      <c r="FH12" s="84"/>
      <c r="FI12" s="94" t="s">
        <v>147</v>
      </c>
      <c r="FJ12" s="95">
        <f>IF($FJ$8,FO7,"-")</f>
        <v>8.6999999999999993</v>
      </c>
      <c r="FK12" s="95">
        <f>IF($FJ$8,FP7,"-")</f>
        <v>6.4</v>
      </c>
      <c r="FL12" s="95">
        <f>IF($FJ$8,FQ7,"-")</f>
        <v>5.4</v>
      </c>
      <c r="FM12" s="95">
        <f>IF($FJ$8,FR7,"-")</f>
        <v>8.6999999999999993</v>
      </c>
      <c r="FN12" s="95">
        <f>IF($FJ$8,FS7,"-")</f>
        <v>16.5</v>
      </c>
      <c r="FO12" s="84"/>
      <c r="FP12" s="84"/>
      <c r="FQ12" s="84"/>
      <c r="FR12" s="84"/>
      <c r="FS12" s="94" t="s">
        <v>147</v>
      </c>
      <c r="FT12" s="95">
        <f>IF($FT$8,FY7,"-")</f>
        <v>351.4</v>
      </c>
      <c r="FU12" s="95">
        <f>IF($FT$8,FZ7,"-")</f>
        <v>390.3</v>
      </c>
      <c r="FV12" s="95">
        <f>IF($FT$8,GA7,"-")</f>
        <v>394.9</v>
      </c>
      <c r="FW12" s="95">
        <f>IF($FT$8,GB7,"-")</f>
        <v>375</v>
      </c>
      <c r="FX12" s="95">
        <f>IF($FT$8,GC7,"-")</f>
        <v>314.5</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f>IF($GN$8,GS7,"-")</f>
        <v>80.599999999999994</v>
      </c>
      <c r="GO12" s="95">
        <f>IF($GN$8,GT7,"-")</f>
        <v>85.6</v>
      </c>
      <c r="GP12" s="95">
        <f>IF($GN$8,GU7,"-")</f>
        <v>92</v>
      </c>
      <c r="GQ12" s="95">
        <f>IF($GN$8,GV7,"-")</f>
        <v>94.7</v>
      </c>
      <c r="GR12" s="95">
        <f>IF($GN$8,GW7,"-")</f>
        <v>96</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200.1</v>
      </c>
      <c r="AZ17" s="106">
        <f t="shared" ref="AZ17:BC17" si="9">IF(AZ7="-",NA(),AZ7)</f>
        <v>241.6</v>
      </c>
      <c r="BA17" s="106">
        <f t="shared" si="9"/>
        <v>498.9</v>
      </c>
      <c r="BB17" s="106">
        <f t="shared" si="9"/>
        <v>267.60000000000002</v>
      </c>
      <c r="BC17" s="106">
        <f t="shared" si="9"/>
        <v>301.7</v>
      </c>
      <c r="BD17" s="100"/>
      <c r="BE17" s="100"/>
      <c r="BF17" s="100"/>
      <c r="BG17" s="100"/>
      <c r="BH17" s="100"/>
      <c r="BI17" s="105" t="s">
        <v>163</v>
      </c>
      <c r="BJ17" s="106">
        <f>IF(BJ7="-",NA(),BJ7)</f>
        <v>1447</v>
      </c>
      <c r="BK17" s="106">
        <f t="shared" ref="BK17:BN17" si="10">IF(BK7="-",NA(),BK7)</f>
        <v>1163</v>
      </c>
      <c r="BL17" s="106">
        <f t="shared" si="10"/>
        <v>929.7</v>
      </c>
      <c r="BM17" s="106">
        <f t="shared" si="10"/>
        <v>765</v>
      </c>
      <c r="BN17" s="106">
        <f t="shared" si="10"/>
        <v>776.1</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14230.2</v>
      </c>
      <c r="CG17" s="106">
        <f t="shared" ref="CG17:CJ17" si="12">IF(CG7="-",NA(),CG7)</f>
        <v>11909.8</v>
      </c>
      <c r="CH17" s="106">
        <f t="shared" si="12"/>
        <v>6731.7</v>
      </c>
      <c r="CI17" s="106">
        <f t="shared" si="12"/>
        <v>11176.5</v>
      </c>
      <c r="CJ17" s="106">
        <f t="shared" si="12"/>
        <v>9954.7000000000007</v>
      </c>
      <c r="CK17" s="100"/>
      <c r="CL17" s="100"/>
      <c r="CM17" s="100"/>
      <c r="CN17" s="100"/>
      <c r="CO17" s="105" t="s">
        <v>162</v>
      </c>
      <c r="CP17" s="107">
        <f>IF(CP7="-",NA(),CP7)</f>
        <v>79570</v>
      </c>
      <c r="CQ17" s="107">
        <f t="shared" ref="CQ17:CT17" si="13">IF(CQ7="-",NA(),CQ7)</f>
        <v>82812</v>
      </c>
      <c r="CR17" s="107">
        <f t="shared" si="13"/>
        <v>178084</v>
      </c>
      <c r="CS17" s="107">
        <f t="shared" si="13"/>
        <v>143833</v>
      </c>
      <c r="CT17" s="107">
        <f t="shared" si="13"/>
        <v>150362</v>
      </c>
      <c r="CU17" s="100"/>
      <c r="CV17" s="100"/>
      <c r="CW17" s="100"/>
      <c r="CX17" s="100"/>
      <c r="CY17" s="100"/>
      <c r="CZ17" s="105" t="s">
        <v>163</v>
      </c>
      <c r="DA17" s="106">
        <f>IF(DA7="-",NA(),DA7)</f>
        <v>76.7</v>
      </c>
      <c r="DB17" s="106">
        <f t="shared" ref="DB17:DE17" si="14">IF(DB7="-",NA(),DB7)</f>
        <v>55.1</v>
      </c>
      <c r="DC17" s="106">
        <f t="shared" si="14"/>
        <v>70.8</v>
      </c>
      <c r="DD17" s="106">
        <f t="shared" si="14"/>
        <v>73.900000000000006</v>
      </c>
      <c r="DE17" s="106">
        <f t="shared" si="14"/>
        <v>72.599999999999994</v>
      </c>
      <c r="DF17" s="100"/>
      <c r="DG17" s="100"/>
      <c r="DH17" s="100"/>
      <c r="DI17" s="100"/>
      <c r="DJ17" s="105" t="s">
        <v>163</v>
      </c>
      <c r="DK17" s="106">
        <f>IF(DK7="-",NA(),DK7)</f>
        <v>0</v>
      </c>
      <c r="DL17" s="106">
        <f t="shared" ref="DL17:DO17" si="15">IF(DL7="-",NA(),DL7)</f>
        <v>0</v>
      </c>
      <c r="DM17" s="106">
        <f t="shared" si="15"/>
        <v>0</v>
      </c>
      <c r="DN17" s="106">
        <f t="shared" si="15"/>
        <v>3.5</v>
      </c>
      <c r="DO17" s="106">
        <f t="shared" si="15"/>
        <v>2.9</v>
      </c>
      <c r="DP17" s="100"/>
      <c r="DQ17" s="100"/>
      <c r="DR17" s="100"/>
      <c r="DS17" s="100"/>
      <c r="DT17" s="105" t="s">
        <v>164</v>
      </c>
      <c r="DU17" s="106">
        <f>IF(DU7="-",NA(),DU7)</f>
        <v>244.8</v>
      </c>
      <c r="DV17" s="106">
        <f t="shared" ref="DV17:DY17" si="16">IF(DV7="-",NA(),DV7)</f>
        <v>407.2</v>
      </c>
      <c r="DW17" s="106">
        <f t="shared" si="16"/>
        <v>295.5</v>
      </c>
      <c r="DX17" s="106">
        <f t="shared" si="16"/>
        <v>273.10000000000002</v>
      </c>
      <c r="DY17" s="106">
        <f t="shared" si="16"/>
        <v>264.5</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164</v>
      </c>
      <c r="EZ17" s="106">
        <f>IF(EZ7="-",NA(),EZ7)</f>
        <v>76.7</v>
      </c>
      <c r="FA17" s="106">
        <f t="shared" ref="FA17:FD17" si="19">IF(FA7="-",NA(),FA7)</f>
        <v>55.1</v>
      </c>
      <c r="FB17" s="106">
        <f t="shared" si="19"/>
        <v>70.8</v>
      </c>
      <c r="FC17" s="106">
        <f t="shared" si="19"/>
        <v>73.900000000000006</v>
      </c>
      <c r="FD17" s="106">
        <f t="shared" si="19"/>
        <v>72.599999999999994</v>
      </c>
      <c r="FE17" s="100"/>
      <c r="FF17" s="100"/>
      <c r="FG17" s="100"/>
      <c r="FH17" s="100"/>
      <c r="FI17" s="105" t="s">
        <v>164</v>
      </c>
      <c r="FJ17" s="106">
        <f>IF(FJ7="-",NA(),FJ7)</f>
        <v>0</v>
      </c>
      <c r="FK17" s="106">
        <f t="shared" ref="FK17:FN17" si="20">IF(FK7="-",NA(),FK7)</f>
        <v>0</v>
      </c>
      <c r="FL17" s="106">
        <f t="shared" si="20"/>
        <v>0</v>
      </c>
      <c r="FM17" s="106">
        <f t="shared" si="20"/>
        <v>3.5</v>
      </c>
      <c r="FN17" s="106">
        <f t="shared" si="20"/>
        <v>2.9</v>
      </c>
      <c r="FO17" s="100"/>
      <c r="FP17" s="100"/>
      <c r="FQ17" s="100"/>
      <c r="FR17" s="100"/>
      <c r="FS17" s="105" t="s">
        <v>164</v>
      </c>
      <c r="FT17" s="106">
        <f>IF(FT7="-",NA(),FT7)</f>
        <v>244.8</v>
      </c>
      <c r="FU17" s="106">
        <f t="shared" ref="FU17:FX17" si="21">IF(FU7="-",NA(),FU7)</f>
        <v>407.2</v>
      </c>
      <c r="FV17" s="106">
        <f t="shared" si="21"/>
        <v>295.5</v>
      </c>
      <c r="FW17" s="106">
        <f t="shared" si="21"/>
        <v>273.10000000000002</v>
      </c>
      <c r="FX17" s="106">
        <f t="shared" si="21"/>
        <v>264.5</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166</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167</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166</v>
      </c>
      <c r="DA18" s="106">
        <f>IF(DF7="-",NA(),DF7)</f>
        <v>32.4</v>
      </c>
      <c r="DB18" s="106">
        <f t="shared" ref="DB18:DE18" si="44">IF(DG7="-",NA(),DG7)</f>
        <v>36.4</v>
      </c>
      <c r="DC18" s="106">
        <f t="shared" si="44"/>
        <v>31.6</v>
      </c>
      <c r="DD18" s="106">
        <f t="shared" si="44"/>
        <v>31.6</v>
      </c>
      <c r="DE18" s="106">
        <f t="shared" si="44"/>
        <v>30.1</v>
      </c>
      <c r="DF18" s="100"/>
      <c r="DG18" s="100"/>
      <c r="DH18" s="100"/>
      <c r="DI18" s="100"/>
      <c r="DJ18" s="105" t="s">
        <v>166</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166</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166</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166</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166</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170</v>
      </c>
      <c r="C20" s="196"/>
      <c r="D20" s="100"/>
    </row>
    <row r="21" spans="1:374" x14ac:dyDescent="0.15">
      <c r="A21" s="97">
        <f t="shared" si="7"/>
        <v>7</v>
      </c>
      <c r="B21" s="196" t="s">
        <v>171</v>
      </c>
      <c r="C21" s="196"/>
      <c r="D21" s="100"/>
    </row>
    <row r="22" spans="1:374" x14ac:dyDescent="0.15">
      <c r="A22" s="97">
        <f t="shared" si="7"/>
        <v>8</v>
      </c>
      <c r="B22" s="196" t="s">
        <v>172</v>
      </c>
      <c r="C22" s="196"/>
      <c r="D22" s="100"/>
      <c r="E22" s="198" t="s">
        <v>173</v>
      </c>
      <c r="F22" s="199"/>
      <c r="G22" s="199"/>
      <c r="H22" s="199"/>
      <c r="I22" s="200"/>
    </row>
    <row r="23" spans="1:374" x14ac:dyDescent="0.15">
      <c r="A23" s="97">
        <f t="shared" si="7"/>
        <v>9</v>
      </c>
      <c r="B23" s="196" t="s">
        <v>174</v>
      </c>
      <c r="C23" s="196"/>
      <c r="D23" s="100"/>
      <c r="E23" s="201"/>
      <c r="F23" s="202"/>
      <c r="G23" s="202"/>
      <c r="H23" s="202"/>
      <c r="I23" s="203"/>
    </row>
    <row r="24" spans="1:374" x14ac:dyDescent="0.15">
      <c r="A24" s="97">
        <f t="shared" si="7"/>
        <v>10</v>
      </c>
      <c r="B24" s="196" t="s">
        <v>175</v>
      </c>
      <c r="C24" s="196"/>
      <c r="D24" s="100"/>
      <c r="E24" s="201"/>
      <c r="F24" s="202"/>
      <c r="G24" s="202"/>
      <c r="H24" s="202"/>
      <c r="I24" s="203"/>
    </row>
    <row r="25" spans="1:374" x14ac:dyDescent="0.15">
      <c r="A25" s="97">
        <f t="shared" si="7"/>
        <v>11</v>
      </c>
      <c r="B25" s="196" t="s">
        <v>176</v>
      </c>
      <c r="C25" s="196"/>
      <c r="D25" s="100"/>
      <c r="E25" s="201"/>
      <c r="F25" s="202"/>
      <c r="G25" s="202"/>
      <c r="H25" s="202"/>
      <c r="I25" s="203"/>
    </row>
    <row r="26" spans="1:374" x14ac:dyDescent="0.15">
      <c r="A26" s="97">
        <f t="shared" si="7"/>
        <v>12</v>
      </c>
      <c r="B26" s="196" t="s">
        <v>177</v>
      </c>
      <c r="C26" s="196"/>
      <c r="D26" s="100"/>
      <c r="E26" s="201"/>
      <c r="F26" s="202"/>
      <c r="G26" s="202"/>
      <c r="H26" s="202"/>
      <c r="I26" s="203"/>
    </row>
    <row r="27" spans="1:374" x14ac:dyDescent="0.15">
      <c r="A27" s="97">
        <f t="shared" si="7"/>
        <v>13</v>
      </c>
      <c r="B27" s="196" t="s">
        <v>178</v>
      </c>
      <c r="C27" s="196"/>
      <c r="D27" s="100"/>
      <c r="E27" s="201"/>
      <c r="F27" s="202"/>
      <c r="G27" s="202"/>
      <c r="H27" s="202"/>
      <c r="I27" s="203"/>
    </row>
    <row r="28" spans="1:374" x14ac:dyDescent="0.15">
      <c r="A28" s="97">
        <f t="shared" si="7"/>
        <v>14</v>
      </c>
      <c r="B28" s="196" t="s">
        <v>179</v>
      </c>
      <c r="C28" s="196"/>
      <c r="D28" s="100"/>
      <c r="E28" s="201"/>
      <c r="F28" s="202"/>
      <c r="G28" s="202"/>
      <c r="H28" s="202"/>
      <c r="I28" s="203"/>
    </row>
    <row r="29" spans="1:374" x14ac:dyDescent="0.15">
      <c r="A29" s="97">
        <f t="shared" si="7"/>
        <v>15</v>
      </c>
      <c r="B29" s="196" t="s">
        <v>180</v>
      </c>
      <c r="C29" s="196"/>
      <c r="D29" s="100"/>
      <c r="E29" s="201"/>
      <c r="F29" s="202"/>
      <c r="G29" s="202"/>
      <c r="H29" s="202"/>
      <c r="I29" s="203"/>
    </row>
    <row r="30" spans="1:374" x14ac:dyDescent="0.15">
      <c r="A30" s="97">
        <f t="shared" si="7"/>
        <v>16</v>
      </c>
      <c r="B30" s="196" t="s">
        <v>181</v>
      </c>
      <c r="C30" s="196"/>
      <c r="D30" s="100"/>
      <c r="E30" s="201"/>
      <c r="F30" s="202"/>
      <c r="G30" s="202"/>
      <c r="H30" s="202"/>
      <c r="I30" s="203"/>
    </row>
    <row r="31" spans="1:374" x14ac:dyDescent="0.15">
      <c r="A31" s="97">
        <f t="shared" si="7"/>
        <v>17</v>
      </c>
      <c r="B31" s="196" t="s">
        <v>182</v>
      </c>
      <c r="C31" s="196"/>
      <c r="D31" s="100"/>
      <c r="E31" s="201"/>
      <c r="F31" s="202"/>
      <c r="G31" s="202"/>
      <c r="H31" s="202"/>
      <c r="I31" s="203"/>
    </row>
    <row r="32" spans="1:374" x14ac:dyDescent="0.15">
      <c r="A32" s="97">
        <f t="shared" si="7"/>
        <v>18</v>
      </c>
      <c r="B32" s="196" t="s">
        <v>183</v>
      </c>
      <c r="C32" s="196"/>
      <c r="D32" s="100"/>
      <c r="E32" s="201"/>
      <c r="F32" s="202"/>
      <c r="G32" s="202"/>
      <c r="H32" s="202"/>
      <c r="I32" s="203"/>
    </row>
    <row r="33" spans="1:16" x14ac:dyDescent="0.15">
      <c r="A33" s="97">
        <f t="shared" si="7"/>
        <v>19</v>
      </c>
      <c r="B33" s="196" t="s">
        <v>184</v>
      </c>
      <c r="C33" s="196"/>
      <c r="D33" s="100"/>
      <c r="E33" s="201"/>
      <c r="F33" s="202"/>
      <c r="G33" s="202"/>
      <c r="H33" s="202"/>
      <c r="I33" s="203"/>
    </row>
    <row r="34" spans="1:16" x14ac:dyDescent="0.15">
      <c r="A34" s="97">
        <f t="shared" si="7"/>
        <v>20</v>
      </c>
      <c r="B34" s="196" t="s">
        <v>185</v>
      </c>
      <c r="C34" s="196"/>
      <c r="D34" s="100"/>
      <c r="E34" s="201"/>
      <c r="F34" s="202"/>
      <c r="G34" s="202"/>
      <c r="H34" s="202"/>
      <c r="I34" s="203"/>
    </row>
    <row r="35" spans="1:16" ht="25.5" customHeight="1" x14ac:dyDescent="0.15">
      <c r="E35" s="204"/>
      <c r="F35" s="205"/>
      <c r="G35" s="205"/>
      <c r="H35" s="205"/>
      <c r="I35" s="206"/>
    </row>
    <row r="36" spans="1:16" x14ac:dyDescent="0.15">
      <c r="A36" t="s">
        <v>186</v>
      </c>
      <c r="B36" t="s">
        <v>187</v>
      </c>
    </row>
    <row r="37" spans="1:16" x14ac:dyDescent="0.15">
      <c r="A37" t="s">
        <v>188</v>
      </c>
      <c r="B37" t="s">
        <v>189</v>
      </c>
      <c r="L37" s="198" t="s">
        <v>173</v>
      </c>
      <c r="M37" s="199"/>
      <c r="N37" s="199"/>
      <c r="O37" s="199"/>
      <c r="P37" s="200"/>
    </row>
    <row r="38" spans="1:16" x14ac:dyDescent="0.15">
      <c r="A38" t="s">
        <v>190</v>
      </c>
      <c r="B38" t="s">
        <v>191</v>
      </c>
      <c r="L38" s="201"/>
      <c r="M38" s="202"/>
      <c r="N38" s="202"/>
      <c r="O38" s="202"/>
      <c r="P38" s="203"/>
    </row>
    <row r="39" spans="1:16" x14ac:dyDescent="0.15">
      <c r="A39" t="s">
        <v>192</v>
      </c>
      <c r="B39" t="s">
        <v>193</v>
      </c>
      <c r="L39" s="201"/>
      <c r="M39" s="202"/>
      <c r="N39" s="202"/>
      <c r="O39" s="202"/>
      <c r="P39" s="203"/>
    </row>
    <row r="40" spans="1:16" x14ac:dyDescent="0.15">
      <c r="A40" t="s">
        <v>194</v>
      </c>
      <c r="B40" t="s">
        <v>195</v>
      </c>
      <c r="L40" s="201"/>
      <c r="M40" s="202"/>
      <c r="N40" s="202"/>
      <c r="O40" s="202"/>
      <c r="P40" s="203"/>
    </row>
    <row r="41" spans="1:16" x14ac:dyDescent="0.15">
      <c r="A41" t="s">
        <v>196</v>
      </c>
      <c r="B41" t="s">
        <v>197</v>
      </c>
      <c r="L41" s="201"/>
      <c r="M41" s="202"/>
      <c r="N41" s="202"/>
      <c r="O41" s="202"/>
      <c r="P41" s="203"/>
    </row>
    <row r="42" spans="1:16" x14ac:dyDescent="0.15">
      <c r="A42" t="s">
        <v>198</v>
      </c>
      <c r="B42" t="s">
        <v>199</v>
      </c>
      <c r="L42" s="201"/>
      <c r="M42" s="202"/>
      <c r="N42" s="202"/>
      <c r="O42" s="202"/>
      <c r="P42" s="203"/>
    </row>
    <row r="43" spans="1:16" x14ac:dyDescent="0.15">
      <c r="A43" t="s">
        <v>200</v>
      </c>
      <c r="B43" t="s">
        <v>201</v>
      </c>
      <c r="L43" s="201"/>
      <c r="M43" s="202"/>
      <c r="N43" s="202"/>
      <c r="O43" s="202"/>
      <c r="P43" s="203"/>
    </row>
    <row r="44" spans="1:16" x14ac:dyDescent="0.15">
      <c r="A44" t="s">
        <v>202</v>
      </c>
      <c r="B44" t="s">
        <v>203</v>
      </c>
      <c r="L44" s="201"/>
      <c r="M44" s="202"/>
      <c r="N44" s="202"/>
      <c r="O44" s="202"/>
      <c r="P44" s="203"/>
    </row>
    <row r="45" spans="1:16" x14ac:dyDescent="0.15">
      <c r="A45" t="s">
        <v>204</v>
      </c>
      <c r="B45" t="s">
        <v>205</v>
      </c>
      <c r="L45" s="201"/>
      <c r="M45" s="202"/>
      <c r="N45" s="202"/>
      <c r="O45" s="202"/>
      <c r="P45" s="203"/>
    </row>
    <row r="46" spans="1:16" x14ac:dyDescent="0.15">
      <c r="A46" t="s">
        <v>206</v>
      </c>
      <c r="B46" t="s">
        <v>207</v>
      </c>
      <c r="L46" s="201"/>
      <c r="M46" s="202"/>
      <c r="N46" s="202"/>
      <c r="O46" s="202"/>
      <c r="P46" s="203"/>
    </row>
    <row r="47" spans="1:16" x14ac:dyDescent="0.15">
      <c r="A47" t="s">
        <v>208</v>
      </c>
      <c r="B47" t="s">
        <v>209</v>
      </c>
      <c r="L47" s="201"/>
      <c r="M47" s="202"/>
      <c r="N47" s="202"/>
      <c r="O47" s="202"/>
      <c r="P47" s="203"/>
    </row>
    <row r="48" spans="1:16" x14ac:dyDescent="0.15">
      <c r="A48" t="s">
        <v>210</v>
      </c>
      <c r="B48" t="s">
        <v>211</v>
      </c>
      <c r="L48" s="201"/>
      <c r="M48" s="202"/>
      <c r="N48" s="202"/>
      <c r="O48" s="202"/>
      <c r="P48" s="203"/>
    </row>
    <row r="49" spans="1:16" x14ac:dyDescent="0.15">
      <c r="A49" t="s">
        <v>212</v>
      </c>
      <c r="B49" t="s">
        <v>213</v>
      </c>
      <c r="L49" s="201"/>
      <c r="M49" s="202"/>
      <c r="N49" s="202"/>
      <c r="O49" s="202"/>
      <c r="P49" s="203"/>
    </row>
    <row r="50" spans="1:16" ht="26.25" customHeight="1" x14ac:dyDescent="0.15">
      <c r="A50" t="s">
        <v>214</v>
      </c>
      <c r="B50" t="s">
        <v>215</v>
      </c>
      <c r="L50" s="204"/>
      <c r="M50" s="205"/>
      <c r="N50" s="205"/>
      <c r="O50" s="205"/>
      <c r="P50" s="206"/>
    </row>
    <row r="51" spans="1:16" x14ac:dyDescent="0.15">
      <c r="A51" t="s">
        <v>216</v>
      </c>
      <c r="B51" t="s">
        <v>217</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226</v>
      </c>
      <c r="B56" t="s">
        <v>227</v>
      </c>
    </row>
    <row r="57" spans="1:16" x14ac:dyDescent="0.15">
      <c r="A57" t="s">
        <v>228</v>
      </c>
      <c r="B57" t="s">
        <v>229</v>
      </c>
    </row>
    <row r="58" spans="1:16" x14ac:dyDescent="0.15">
      <c r="A58" t="s">
        <v>230</v>
      </c>
      <c r="B58" t="s">
        <v>231</v>
      </c>
    </row>
    <row r="59" spans="1:16" x14ac:dyDescent="0.15">
      <c r="A59" t="s">
        <v>232</v>
      </c>
      <c r="B59" t="s">
        <v>233</v>
      </c>
    </row>
    <row r="60" spans="1:16" x14ac:dyDescent="0.15">
      <c r="A60" t="s">
        <v>234</v>
      </c>
      <c r="B60" t="s">
        <v>235</v>
      </c>
    </row>
    <row r="61" spans="1:16" x14ac:dyDescent="0.15">
      <c r="A61" t="s">
        <v>236</v>
      </c>
      <c r="B61" t="s">
        <v>237</v>
      </c>
    </row>
    <row r="62" spans="1:16" x14ac:dyDescent="0.15">
      <c r="A62" t="s">
        <v>238</v>
      </c>
      <c r="B62" t="s">
        <v>239</v>
      </c>
    </row>
    <row r="63" spans="1:16" x14ac:dyDescent="0.15">
      <c r="A63" t="s">
        <v>240</v>
      </c>
      <c r="B63" t="s">
        <v>241</v>
      </c>
    </row>
    <row r="64" spans="1:16"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row r="86" spans="1:2" x14ac:dyDescent="0.15">
      <c r="A86" t="s">
        <v>267</v>
      </c>
      <c r="B86" t="s">
        <v>268</v>
      </c>
    </row>
    <row r="87" spans="1:2" x14ac:dyDescent="0.15">
      <c r="A87" t="s">
        <v>269</v>
      </c>
      <c r="B87" t="s">
        <v>268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浦田 篤志</cp:lastModifiedBy>
  <cp:lastPrinted>2021-01-19T07:21:25Z</cp:lastPrinted>
  <dcterms:created xsi:type="dcterms:W3CDTF">2020-12-15T03:36:39Z</dcterms:created>
  <dcterms:modified xsi:type="dcterms:W3CDTF">2021-01-21T03:02:55Z</dcterms:modified>
  <cp:category/>
</cp:coreProperties>
</file>