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lw22rkEHcA+or9YkyEMbpN5phEKeKytgbiHncM+812XkrI/DF9HOzspG2oIMKfa1/asB4KTwJCYpuTQAJDhqg==" workbookSaltValue="ftNqO0vKTxTdA9DuiUsUY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<sst xmlns="http://schemas.openxmlformats.org/spreadsheetml/2006/main" xmlns:r="http://schemas.openxmlformats.org/officeDocument/2006/relationships" count="116" uniqueCount="116">
  <si>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</si>
  <si>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</si>
  <si>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</si>
  <si>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</si>
  <si>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</si>
  <si>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</si>
  <si>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</si>
  <si>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</si>
  <si>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</si>
  <si>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</si>
  <si>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</si>
  <si>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</si>
  <si>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</si>
  <si>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</si>
  <si>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</si>
  <si>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</si>
  <si>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</si>
  <si>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</si>
  <si>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</si>
  <si>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</si>
  <si>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</si>
  <si>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</si>
  <si>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</si>
  <si>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</si>
  <si>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</si>
  <si>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</si>
  <si>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</si>
  <si>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</si>
  <si>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</si>
  <si>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</si>
  <si>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</si>
  <si>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</si>
  <si>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</si>
  <si>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</si>
  <si>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</si>
  <si>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</si>
  <si>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</si>
  <si>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</si>
  <si>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</si>
  <si>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</si>
  <si>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</si>
  <si>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</si>
  <si>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</si>
  <si>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</si>
  <si>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</si>
  <si>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</si>
  <si>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</si>
  <si>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</si>
  <si>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</si>
  <si>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</si>
  <si>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</si>
  <si>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</si>
  <si>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</si>
  <si>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</si>
  <si>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</si>
  <si>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</si>
  <si>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</si>
  <si>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</si>
  <si>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</si>
  <si>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</si>
  <si>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</si>
  <si>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</si>
  <si>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</si>
  <si>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</si>
  <si>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</si>
  <si>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</si>
  <si>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</si>
  <si>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</si>
  <si>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</si>
  <si>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</si>
  <si>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</si>
  <si>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</si>
  <si>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</si>
  <si>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</si>
  <si>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</si>
  <si>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</si>
  <si>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</si>
  <si>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</si>
  <si>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</si>
  <si>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</si>
  <si>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</si>
  <si>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</si>
  <si>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</si>
  <si>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</si>
  <si>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</si>
  <si>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</si>
  <si>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</si>
  <si>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</si>
  <si>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</si>
  <si>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</si>
  <si>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</si>
  <si>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</si>
  <si>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</si>
  <si>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</si>
  <si>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</si>
  <si>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</si>
  <si>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</si>
  <si>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</si>
  <si>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</si>
  <si>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</si>
  <si>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</si>
  <si>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</si>
  <si>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</si>
  <si>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</si>
  <si>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</si>
  <si>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</si>
  <si>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</si>
  <si>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</si>
  <si>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</si>
  <si>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</si>
  <si>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</si>
  <si>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</si>
  <si>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</si>
  <si>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本市の特定環境保全公共下水道事業については、平成７年の供用開始で、法定耐用年数を経過していないため、当面大規模な施設更新は見込んでいない。
　平成３０年度に策定したストックマネジメント計画に基づき、計画的・効果的な更新を行う。</t>
  </si>
  <si>
    <t>　本市全体の汚水処理人口普及率は、令和元年度末で８８．４％で、未整備地域の早期整備を図るために下水道整備基本計画の見直しを行う。事業効率の高い整備を行うことで水洗化率の向上による使用料を確保し、経営の健全化に努める。
　経営戦略については令和元年度に策定しており、令和６年度に見直しを予定する。</t>
  </si>
  <si>
    <t xml:space="preserve">①収益的収支比率、④企業債残高対事業規模比率　
事業推進による接続件数の増加に伴い使用料収入が増加しているが、企業債償還は増加傾向である。今後も建設投資が続く見込みであるが、適正な事業規模で事業を実施したいと考えている。
⑤経費回収率、⑥汚水処理原価　
下水道供用区域の拡大に伴い接続件数が増加したことから、使用料収入が増加しており、数値は改善傾向である。
⑧水洗化率　
下水道未整備区域の建設投資を進めていることから整備区域は拡大途上であり、水洗化率向上の取組として広報や地元説明会等での啓発により、建設投資後の早期接続に努めていく必要がある。
※今年度は、地方公営企業法の適用に伴う打切決算による影響がある点に留意が必要である。
</t>
    <rPh sb="55" eb="58">
      <t>キギョウサイ</t>
    </rPh>
    <rPh sb="87" eb="89">
      <t>テキセイ</t>
    </rPh>
    <rPh sb="90" eb="92">
      <t>ジギョウ</t>
    </rPh>
    <rPh sb="92" eb="94">
      <t>キボ</t>
    </rPh>
    <rPh sb="257" eb="259">
      <t>ソウキ</t>
    </rPh>
    <rPh sb="259" eb="261">
      <t>セツゾク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</si>
</sst>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7.0000000000000007e-002</c:v>
                </c:pt>
                <c:pt idx="1">
                  <c:v>9.e-002</c:v>
                </c:pt>
                <c:pt idx="2">
                  <c:v>9.e-002</c:v>
                </c:pt>
                <c:pt idx="3">
                  <c:v>0.13</c:v>
                </c:pt>
                <c:pt idx="4">
                  <c:v>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41.35</c:v>
                </c:pt>
                <c:pt idx="1">
                  <c:v>42.9</c:v>
                </c:pt>
                <c:pt idx="2">
                  <c:v>43.36</c:v>
                </c:pt>
                <c:pt idx="3">
                  <c:v>42.56</c:v>
                </c:pt>
                <c:pt idx="4">
                  <c:v>42.47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83.8</c:v>
                </c:pt>
                <c:pt idx="1">
                  <c:v>83.21</c:v>
                </c:pt>
                <c:pt idx="2">
                  <c:v>82.54</c:v>
                </c:pt>
                <c:pt idx="3">
                  <c:v>83.62</c:v>
                </c:pt>
                <c:pt idx="4">
                  <c:v>81.5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c:v>
                </c:pt>
                <c:pt idx="1">
                  <c:v>83.5</c:v>
                </c:pt>
                <c:pt idx="2">
                  <c:v>83.06</c:v>
                </c:pt>
                <c:pt idx="3">
                  <c:v>83.32</c:v>
                </c:pt>
                <c:pt idx="4">
                  <c:v>83.75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82.24</c:v>
                </c:pt>
                <c:pt idx="1">
                  <c:v>91.18</c:v>
                </c:pt>
                <c:pt idx="2">
                  <c:v>87.09</c:v>
                </c:pt>
                <c:pt idx="3">
                  <c:v>83.07</c:v>
                </c:pt>
                <c:pt idx="4">
                  <c:v>80.900000000000006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1818.55</c:v>
                </c:pt>
                <c:pt idx="1">
                  <c:v>1718.49</c:v>
                </c:pt>
                <c:pt idx="2">
                  <c:v>1636.16</c:v>
                </c:pt>
                <c:pt idx="3">
                  <c:v>1478.4</c:v>
                </c:pt>
                <c:pt idx="4">
                  <c:v>1864.86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1434.89</c:v>
                </c:pt>
                <c:pt idx="1">
                  <c:v>1298.9100000000001</c:v>
                </c:pt>
                <c:pt idx="2">
                  <c:v>1243.71</c:v>
                </c:pt>
                <c:pt idx="3">
                  <c:v>1194.1500000000001</c:v>
                </c:pt>
                <c:pt idx="4">
                  <c:v>1206.79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75.62</c:v>
                </c:pt>
                <c:pt idx="1">
                  <c:v>90.77</c:v>
                </c:pt>
                <c:pt idx="2">
                  <c:v>84.36</c:v>
                </c:pt>
                <c:pt idx="3">
                  <c:v>85.26</c:v>
                </c:pt>
                <c:pt idx="4">
                  <c:v>84.69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66.22</c:v>
                </c:pt>
                <c:pt idx="1">
                  <c:v>69.87</c:v>
                </c:pt>
                <c:pt idx="2">
                  <c:v>74.3</c:v>
                </c:pt>
                <c:pt idx="3">
                  <c:v>72.260000000000005</c:v>
                </c:pt>
                <c:pt idx="4">
                  <c:v>71.84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225.54</c:v>
                </c:pt>
                <c:pt idx="1">
                  <c:v>187.96</c:v>
                </c:pt>
                <c:pt idx="2">
                  <c:v>202.21</c:v>
                </c:pt>
                <c:pt idx="3">
                  <c:v>199.79</c:v>
                </c:pt>
                <c:pt idx="4">
                  <c:v>169.48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246.72</c:v>
                </c:pt>
                <c:pt idx="1">
                  <c:v>234.96</c:v>
                </c:pt>
                <c:pt idx="2">
                  <c:v>221.81</c:v>
                </c:pt>
                <c:pt idx="3">
                  <c:v>230.02</c:v>
                </c:pt>
                <c:pt idx="4">
                  <c:v>228.47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BF1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17</v>
      </c>
      <c r="AM7" s="5"/>
      <c r="AN7" s="5"/>
      <c r="AO7" s="5"/>
      <c r="AP7" s="5"/>
      <c r="AQ7" s="5"/>
      <c r="AR7" s="5"/>
      <c r="AS7" s="5"/>
      <c r="AT7" s="5" t="s">
        <v>10</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48354</v>
      </c>
      <c r="AM8" s="22"/>
      <c r="AN8" s="22"/>
      <c r="AO8" s="22"/>
      <c r="AP8" s="22"/>
      <c r="AQ8" s="22"/>
      <c r="AR8" s="22"/>
      <c r="AS8" s="22"/>
      <c r="AT8" s="7">
        <f>データ!T6</f>
        <v>127.03</v>
      </c>
      <c r="AU8" s="7"/>
      <c r="AV8" s="7"/>
      <c r="AW8" s="7"/>
      <c r="AX8" s="7"/>
      <c r="AY8" s="7"/>
      <c r="AZ8" s="7"/>
      <c r="BA8" s="7"/>
      <c r="BB8" s="7">
        <f>データ!U6</f>
        <v>380.65</v>
      </c>
      <c r="BC8" s="7"/>
      <c r="BD8" s="7"/>
      <c r="BE8" s="7"/>
      <c r="BF8" s="7"/>
      <c r="BG8" s="7"/>
      <c r="BH8" s="7"/>
      <c r="BI8" s="7"/>
      <c r="BJ8" s="3"/>
      <c r="BK8" s="3"/>
      <c r="BL8" s="28" t="s">
        <v>16</v>
      </c>
      <c r="BM8" s="38"/>
      <c r="BN8" s="45" t="s">
        <v>21</v>
      </c>
      <c r="BO8" s="48"/>
      <c r="BP8" s="48"/>
      <c r="BQ8" s="48"/>
      <c r="BR8" s="48"/>
      <c r="BS8" s="48"/>
      <c r="BT8" s="48"/>
      <c r="BU8" s="48"/>
      <c r="BV8" s="48"/>
      <c r="BW8" s="48"/>
      <c r="BX8" s="48"/>
      <c r="BY8" s="52"/>
    </row>
    <row r="9" spans="1:78" ht="18.75" customHeight="1">
      <c r="A9" s="2"/>
      <c r="B9" s="5" t="s">
        <v>1</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0</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43.29</v>
      </c>
      <c r="Q10" s="7"/>
      <c r="R10" s="7"/>
      <c r="S10" s="7"/>
      <c r="T10" s="7"/>
      <c r="U10" s="7"/>
      <c r="V10" s="7"/>
      <c r="W10" s="7">
        <f>データ!Q6</f>
        <v>90.88</v>
      </c>
      <c r="X10" s="7"/>
      <c r="Y10" s="7"/>
      <c r="Z10" s="7"/>
      <c r="AA10" s="7"/>
      <c r="AB10" s="7"/>
      <c r="AC10" s="7"/>
      <c r="AD10" s="22">
        <f>データ!R6</f>
        <v>3300</v>
      </c>
      <c r="AE10" s="22"/>
      <c r="AF10" s="22"/>
      <c r="AG10" s="22"/>
      <c r="AH10" s="22"/>
      <c r="AI10" s="22"/>
      <c r="AJ10" s="22"/>
      <c r="AK10" s="2"/>
      <c r="AL10" s="22">
        <f>データ!V6</f>
        <v>20886</v>
      </c>
      <c r="AM10" s="22"/>
      <c r="AN10" s="22"/>
      <c r="AO10" s="22"/>
      <c r="AP10" s="22"/>
      <c r="AQ10" s="22"/>
      <c r="AR10" s="22"/>
      <c r="AS10" s="22"/>
      <c r="AT10" s="7">
        <f>データ!W6</f>
        <v>6.86</v>
      </c>
      <c r="AU10" s="7"/>
      <c r="AV10" s="7"/>
      <c r="AW10" s="7"/>
      <c r="AX10" s="7"/>
      <c r="AY10" s="7"/>
      <c r="AZ10" s="7"/>
      <c r="BA10" s="7"/>
      <c r="BB10" s="7">
        <f>データ!X6</f>
        <v>3044.61</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43</v>
      </c>
      <c r="I85" s="12" t="s">
        <v>13</v>
      </c>
      <c r="J85" s="12" t="s">
        <v>50</v>
      </c>
      <c r="K85" s="12" t="s">
        <v>51</v>
      </c>
      <c r="L85" s="12" t="s">
        <v>32</v>
      </c>
      <c r="M85" s="12" t="s">
        <v>36</v>
      </c>
      <c r="N85" s="12" t="s">
        <v>52</v>
      </c>
      <c r="O85" s="12" t="s">
        <v>53</v>
      </c>
    </row>
    <row r="86" spans="1:78" hidden="1">
      <c r="B86" s="12"/>
      <c r="C86" s="12"/>
      <c r="D86" s="12"/>
      <c r="E86" s="12" t="str">
        <f>データ!AI6</f>
        <v/>
      </c>
      <c r="F86" s="12" t="s">
        <v>40</v>
      </c>
      <c r="G86" s="12" t="s">
        <v>40</v>
      </c>
      <c r="H86" s="12" t="str">
        <f>データ!BP6</f>
        <v>【1,218.70】</v>
      </c>
      <c r="I86" s="12" t="str">
        <f>データ!CA6</f>
        <v>【74.17】</v>
      </c>
      <c r="J86" s="12" t="str">
        <f>データ!CL6</f>
        <v>【218.56】</v>
      </c>
      <c r="K86" s="12" t="str">
        <f>データ!CW6</f>
        <v>【42.86】</v>
      </c>
      <c r="L86" s="12" t="str">
        <f>データ!DH6</f>
        <v>【84.20】</v>
      </c>
      <c r="M86" s="12" t="s">
        <v>40</v>
      </c>
      <c r="N86" s="12" t="s">
        <v>40</v>
      </c>
      <c r="O86" s="12" t="str">
        <f>データ!EO6</f>
        <v>【0.28】</v>
      </c>
    </row>
  </sheetData>
  <sheetProtection algorithmName="SHA-512" hashValue="qqRMFHL+psnQI1EGALw9VUAhaFt6gvLaBp610bMQw5ILbxIv8rN+VfH7+CJS4xlEQ0xmxlG6YfXL0/vxoDC6uA==" saltValue="68P4Y02u2Jqm5LMJ506Ze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59</v>
      </c>
      <c r="D3" s="62" t="s">
        <v>60</v>
      </c>
      <c r="E3" s="62" t="s">
        <v>7</v>
      </c>
      <c r="F3" s="62" t="s">
        <v>6</v>
      </c>
      <c r="G3" s="62" t="s">
        <v>23</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47</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3</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8</v>
      </c>
      <c r="N5" s="71" t="s">
        <v>75</v>
      </c>
      <c r="O5" s="71" t="s">
        <v>76</v>
      </c>
      <c r="P5" s="71" t="s">
        <v>77</v>
      </c>
      <c r="Q5" s="71" t="s">
        <v>78</v>
      </c>
      <c r="R5" s="71" t="s">
        <v>79</v>
      </c>
      <c r="S5" s="71" t="s">
        <v>80</v>
      </c>
      <c r="T5" s="71" t="s">
        <v>81</v>
      </c>
      <c r="U5" s="71" t="s">
        <v>65</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2019</v>
      </c>
      <c r="C6" s="65">
        <f t="shared" si="1"/>
        <v>162086</v>
      </c>
      <c r="D6" s="65">
        <f t="shared" si="1"/>
        <v>47</v>
      </c>
      <c r="E6" s="65">
        <f t="shared" si="1"/>
        <v>17</v>
      </c>
      <c r="F6" s="65">
        <f t="shared" si="1"/>
        <v>4</v>
      </c>
      <c r="G6" s="65">
        <f t="shared" si="1"/>
        <v>0</v>
      </c>
      <c r="H6" s="65" t="str">
        <f t="shared" si="1"/>
        <v>富山県　砺波市</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43.29</v>
      </c>
      <c r="Q6" s="74">
        <f t="shared" si="1"/>
        <v>90.88</v>
      </c>
      <c r="R6" s="74">
        <f t="shared" si="1"/>
        <v>3300</v>
      </c>
      <c r="S6" s="74">
        <f t="shared" si="1"/>
        <v>48354</v>
      </c>
      <c r="T6" s="74">
        <f t="shared" si="1"/>
        <v>127.03</v>
      </c>
      <c r="U6" s="74">
        <f t="shared" si="1"/>
        <v>380.65</v>
      </c>
      <c r="V6" s="74">
        <f t="shared" si="1"/>
        <v>20886</v>
      </c>
      <c r="W6" s="74">
        <f t="shared" si="1"/>
        <v>6.86</v>
      </c>
      <c r="X6" s="74">
        <f t="shared" si="1"/>
        <v>3044.61</v>
      </c>
      <c r="Y6" s="82">
        <f t="shared" ref="Y6:AH6" si="2">IF(Y7="",NA(),Y7)</f>
        <v>82.24</v>
      </c>
      <c r="Z6" s="82">
        <f t="shared" si="2"/>
        <v>91.18</v>
      </c>
      <c r="AA6" s="82">
        <f t="shared" si="2"/>
        <v>87.09</v>
      </c>
      <c r="AB6" s="82">
        <f t="shared" si="2"/>
        <v>83.07</v>
      </c>
      <c r="AC6" s="82">
        <f t="shared" si="2"/>
        <v>80.900000000000006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1818.55</v>
      </c>
      <c r="BG6" s="82">
        <f t="shared" si="5"/>
        <v>1718.49</v>
      </c>
      <c r="BH6" s="82">
        <f t="shared" si="5"/>
        <v>1636.16</v>
      </c>
      <c r="BI6" s="82">
        <f t="shared" si="5"/>
        <v>1478.4</v>
      </c>
      <c r="BJ6" s="82">
        <f t="shared" si="5"/>
        <v>1864.86</v>
      </c>
      <c r="BK6" s="82">
        <f t="shared" si="5"/>
        <v>1434.89</v>
      </c>
      <c r="BL6" s="82">
        <f t="shared" si="5"/>
        <v>1298.9100000000001</v>
      </c>
      <c r="BM6" s="82">
        <f t="shared" si="5"/>
        <v>1243.71</v>
      </c>
      <c r="BN6" s="82">
        <f t="shared" si="5"/>
        <v>1194.1500000000001</v>
      </c>
      <c r="BO6" s="82">
        <f t="shared" si="5"/>
        <v>1206.79</v>
      </c>
      <c r="BP6" s="74" t="str">
        <f>IF(BP7="","",IF(BP7="-","【-】","【"&amp;SUBSTITUTE(TEXT(BP7,"#,##0.00"),"-","△")&amp;"】"))</f>
        <v>【1,218.70】</v>
      </c>
      <c r="BQ6" s="82">
        <f t="shared" ref="BQ6:BZ6" si="6">IF(BQ7="",NA(),BQ7)</f>
        <v>75.62</v>
      </c>
      <c r="BR6" s="82">
        <f t="shared" si="6"/>
        <v>90.77</v>
      </c>
      <c r="BS6" s="82">
        <f t="shared" si="6"/>
        <v>84.36</v>
      </c>
      <c r="BT6" s="82">
        <f t="shared" si="6"/>
        <v>85.26</v>
      </c>
      <c r="BU6" s="82">
        <f t="shared" si="6"/>
        <v>84.69</v>
      </c>
      <c r="BV6" s="82">
        <f t="shared" si="6"/>
        <v>66.22</v>
      </c>
      <c r="BW6" s="82">
        <f t="shared" si="6"/>
        <v>69.87</v>
      </c>
      <c r="BX6" s="82">
        <f t="shared" si="6"/>
        <v>74.3</v>
      </c>
      <c r="BY6" s="82">
        <f t="shared" si="6"/>
        <v>72.260000000000005</v>
      </c>
      <c r="BZ6" s="82">
        <f t="shared" si="6"/>
        <v>71.84</v>
      </c>
      <c r="CA6" s="74" t="str">
        <f>IF(CA7="","",IF(CA7="-","【-】","【"&amp;SUBSTITUTE(TEXT(CA7,"#,##0.00"),"-","△")&amp;"】"))</f>
        <v>【74.17】</v>
      </c>
      <c r="CB6" s="82">
        <f t="shared" ref="CB6:CK6" si="7">IF(CB7="",NA(),CB7)</f>
        <v>225.54</v>
      </c>
      <c r="CC6" s="82">
        <f t="shared" si="7"/>
        <v>187.96</v>
      </c>
      <c r="CD6" s="82">
        <f t="shared" si="7"/>
        <v>202.21</v>
      </c>
      <c r="CE6" s="82">
        <f t="shared" si="7"/>
        <v>199.79</v>
      </c>
      <c r="CF6" s="82">
        <f t="shared" si="7"/>
        <v>169.48</v>
      </c>
      <c r="CG6" s="82">
        <f t="shared" si="7"/>
        <v>246.72</v>
      </c>
      <c r="CH6" s="82">
        <f t="shared" si="7"/>
        <v>234.96</v>
      </c>
      <c r="CI6" s="82">
        <f t="shared" si="7"/>
        <v>221.81</v>
      </c>
      <c r="CJ6" s="82">
        <f t="shared" si="7"/>
        <v>230.02</v>
      </c>
      <c r="CK6" s="82">
        <f t="shared" si="7"/>
        <v>228.47</v>
      </c>
      <c r="CL6" s="74" t="str">
        <f>IF(CL7="","",IF(CL7="-","【-】","【"&amp;SUBSTITUTE(TEXT(CL7,"#,##0.00"),"-","△")&amp;"】"))</f>
        <v>【218.56】</v>
      </c>
      <c r="CM6" s="82" t="str">
        <f t="shared" ref="CM6:CV6" si="8">IF(CM7="",NA(),CM7)</f>
        <v>-</v>
      </c>
      <c r="CN6" s="82" t="str">
        <f t="shared" si="8"/>
        <v>-</v>
      </c>
      <c r="CO6" s="82" t="str">
        <f t="shared" si="8"/>
        <v>-</v>
      </c>
      <c r="CP6" s="82" t="str">
        <f t="shared" si="8"/>
        <v>-</v>
      </c>
      <c r="CQ6" s="82" t="str">
        <f t="shared" si="8"/>
        <v>-</v>
      </c>
      <c r="CR6" s="82">
        <f t="shared" si="8"/>
        <v>41.35</v>
      </c>
      <c r="CS6" s="82">
        <f t="shared" si="8"/>
        <v>42.9</v>
      </c>
      <c r="CT6" s="82">
        <f t="shared" si="8"/>
        <v>43.36</v>
      </c>
      <c r="CU6" s="82">
        <f t="shared" si="8"/>
        <v>42.56</v>
      </c>
      <c r="CV6" s="82">
        <f t="shared" si="8"/>
        <v>42.47</v>
      </c>
      <c r="CW6" s="74" t="str">
        <f>IF(CW7="","",IF(CW7="-","【-】","【"&amp;SUBSTITUTE(TEXT(CW7,"#,##0.00"),"-","△")&amp;"】"))</f>
        <v>【42.86】</v>
      </c>
      <c r="CX6" s="82">
        <f t="shared" ref="CX6:DG6" si="9">IF(CX7="",NA(),CX7)</f>
        <v>83.8</v>
      </c>
      <c r="CY6" s="82">
        <f t="shared" si="9"/>
        <v>83.21</v>
      </c>
      <c r="CZ6" s="82">
        <f t="shared" si="9"/>
        <v>82.54</v>
      </c>
      <c r="DA6" s="82">
        <f t="shared" si="9"/>
        <v>83.62</v>
      </c>
      <c r="DB6" s="82">
        <f t="shared" si="9"/>
        <v>81.5</v>
      </c>
      <c r="DC6" s="82">
        <f t="shared" si="9"/>
        <v>82.9</v>
      </c>
      <c r="DD6" s="82">
        <f t="shared" si="9"/>
        <v>83.5</v>
      </c>
      <c r="DE6" s="82">
        <f t="shared" si="9"/>
        <v>83.06</v>
      </c>
      <c r="DF6" s="82">
        <f t="shared" si="9"/>
        <v>83.32</v>
      </c>
      <c r="DG6" s="82">
        <f t="shared" si="9"/>
        <v>83.75</v>
      </c>
      <c r="DH6" s="74" t="str">
        <f>IF(DH7="","",IF(DH7="-","【-】","【"&amp;SUBSTITUTE(TEXT(DH7,"#,##0.00"),"-","△")&amp;"】"))</f>
        <v>【84.20】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7.0000000000000007e-002</v>
      </c>
      <c r="EK6" s="82">
        <f t="shared" si="12"/>
        <v>9.e-002</v>
      </c>
      <c r="EL6" s="82">
        <f t="shared" si="12"/>
        <v>9.e-002</v>
      </c>
      <c r="EM6" s="82">
        <f t="shared" si="12"/>
        <v>0.13</v>
      </c>
      <c r="EN6" s="82">
        <f t="shared" si="12"/>
        <v>0.36</v>
      </c>
      <c r="EO6" s="74" t="str">
        <f>IF(EO7="","",IF(EO7="-","【-】","【"&amp;SUBSTITUTE(TEXT(EO7,"#,##0.00"),"-","△")&amp;"】"))</f>
        <v>【0.28】</v>
      </c>
    </row>
    <row r="7" spans="1:145" s="59" customFormat="1">
      <c r="A7" s="60"/>
      <c r="B7" s="66">
        <v>2019</v>
      </c>
      <c r="C7" s="66">
        <v>162086</v>
      </c>
      <c r="D7" s="66">
        <v>47</v>
      </c>
      <c r="E7" s="66">
        <v>17</v>
      </c>
      <c r="F7" s="66">
        <v>4</v>
      </c>
      <c r="G7" s="66">
        <v>0</v>
      </c>
      <c r="H7" s="66" t="s">
        <v>97</v>
      </c>
      <c r="I7" s="66" t="s">
        <v>98</v>
      </c>
      <c r="J7" s="66" t="s">
        <v>99</v>
      </c>
      <c r="K7" s="66" t="s">
        <v>15</v>
      </c>
      <c r="L7" s="66" t="s">
        <v>100</v>
      </c>
      <c r="M7" s="66" t="s">
        <v>101</v>
      </c>
      <c r="N7" s="75" t="s">
        <v>40</v>
      </c>
      <c r="O7" s="75" t="s">
        <v>102</v>
      </c>
      <c r="P7" s="75">
        <v>43.29</v>
      </c>
      <c r="Q7" s="75">
        <v>90.88</v>
      </c>
      <c r="R7" s="75">
        <v>3300</v>
      </c>
      <c r="S7" s="75">
        <v>48354</v>
      </c>
      <c r="T7" s="75">
        <v>127.03</v>
      </c>
      <c r="U7" s="75">
        <v>380.65</v>
      </c>
      <c r="V7" s="75">
        <v>20886</v>
      </c>
      <c r="W7" s="75">
        <v>6.86</v>
      </c>
      <c r="X7" s="75">
        <v>3044.61</v>
      </c>
      <c r="Y7" s="75">
        <v>82.24</v>
      </c>
      <c r="Z7" s="75">
        <v>91.18</v>
      </c>
      <c r="AA7" s="75">
        <v>87.09</v>
      </c>
      <c r="AB7" s="75">
        <v>83.07</v>
      </c>
      <c r="AC7" s="75">
        <v>80.900000000000006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1818.55</v>
      </c>
      <c r="BG7" s="75">
        <v>1718.49</v>
      </c>
      <c r="BH7" s="75">
        <v>1636.16</v>
      </c>
      <c r="BI7" s="75">
        <v>1478.4</v>
      </c>
      <c r="BJ7" s="75">
        <v>1864.86</v>
      </c>
      <c r="BK7" s="75">
        <v>1434.89</v>
      </c>
      <c r="BL7" s="75">
        <v>1298.9100000000001</v>
      </c>
      <c r="BM7" s="75">
        <v>1243.71</v>
      </c>
      <c r="BN7" s="75">
        <v>1194.1500000000001</v>
      </c>
      <c r="BO7" s="75">
        <v>1206.79</v>
      </c>
      <c r="BP7" s="75">
        <v>1218.7</v>
      </c>
      <c r="BQ7" s="75">
        <v>75.62</v>
      </c>
      <c r="BR7" s="75">
        <v>90.77</v>
      </c>
      <c r="BS7" s="75">
        <v>84.36</v>
      </c>
      <c r="BT7" s="75">
        <v>85.26</v>
      </c>
      <c r="BU7" s="75">
        <v>84.69</v>
      </c>
      <c r="BV7" s="75">
        <v>66.22</v>
      </c>
      <c r="BW7" s="75">
        <v>69.87</v>
      </c>
      <c r="BX7" s="75">
        <v>74.3</v>
      </c>
      <c r="BY7" s="75">
        <v>72.260000000000005</v>
      </c>
      <c r="BZ7" s="75">
        <v>71.84</v>
      </c>
      <c r="CA7" s="75">
        <v>74.17</v>
      </c>
      <c r="CB7" s="75">
        <v>225.54</v>
      </c>
      <c r="CC7" s="75">
        <v>187.96</v>
      </c>
      <c r="CD7" s="75">
        <v>202.21</v>
      </c>
      <c r="CE7" s="75">
        <v>199.79</v>
      </c>
      <c r="CF7" s="75">
        <v>169.48</v>
      </c>
      <c r="CG7" s="75">
        <v>246.72</v>
      </c>
      <c r="CH7" s="75">
        <v>234.96</v>
      </c>
      <c r="CI7" s="75">
        <v>221.81</v>
      </c>
      <c r="CJ7" s="75">
        <v>230.02</v>
      </c>
      <c r="CK7" s="75">
        <v>228.47</v>
      </c>
      <c r="CL7" s="75">
        <v>218.56</v>
      </c>
      <c r="CM7" s="75" t="s">
        <v>40</v>
      </c>
      <c r="CN7" s="75" t="s">
        <v>40</v>
      </c>
      <c r="CO7" s="75" t="s">
        <v>40</v>
      </c>
      <c r="CP7" s="75" t="s">
        <v>40</v>
      </c>
      <c r="CQ7" s="75" t="s">
        <v>40</v>
      </c>
      <c r="CR7" s="75">
        <v>41.35</v>
      </c>
      <c r="CS7" s="75">
        <v>42.9</v>
      </c>
      <c r="CT7" s="75">
        <v>43.36</v>
      </c>
      <c r="CU7" s="75">
        <v>42.56</v>
      </c>
      <c r="CV7" s="75">
        <v>42.47</v>
      </c>
      <c r="CW7" s="75">
        <v>42.86</v>
      </c>
      <c r="CX7" s="75">
        <v>83.8</v>
      </c>
      <c r="CY7" s="75">
        <v>83.21</v>
      </c>
      <c r="CZ7" s="75">
        <v>82.54</v>
      </c>
      <c r="DA7" s="75">
        <v>83.62</v>
      </c>
      <c r="DB7" s="75">
        <v>81.5</v>
      </c>
      <c r="DC7" s="75">
        <v>82.9</v>
      </c>
      <c r="DD7" s="75">
        <v>83.5</v>
      </c>
      <c r="DE7" s="75">
        <v>83.06</v>
      </c>
      <c r="DF7" s="75">
        <v>83.32</v>
      </c>
      <c r="DG7" s="75">
        <v>83.75</v>
      </c>
      <c r="DH7" s="75">
        <v>84.2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7.0000000000000007e-002</v>
      </c>
      <c r="EK7" s="75">
        <v>9.e-002</v>
      </c>
      <c r="EL7" s="75">
        <v>9.e-002</v>
      </c>
      <c r="EM7" s="75">
        <v>0.13</v>
      </c>
      <c r="EN7" s="75">
        <v>0.36</v>
      </c>
      <c r="EO7" s="75">
        <v>0.28000000000000003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福島　靖明</cp:lastModifiedBy>
  <dcterms:created xsi:type="dcterms:W3CDTF">2020-12-04T02:54:39Z</dcterms:created>
  <dcterms:modified xsi:type="dcterms:W3CDTF">2021-01-26T02:54:34Z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2021-01-26T02:54:34Z</vt:filetime>
  </property>
</Properties>
</file>