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1年度決算\"/>
    </mc:Choice>
  </mc:AlternateContent>
  <xr:revisionPtr revIDLastSave="0" documentId="13_ncr:1_{D2D3CAEB-2EB4-4F0C-9D1D-8231AF92414E}" xr6:coauthVersionLast="36" xr6:coauthVersionMax="36" xr10:uidLastSave="{00000000-0000-0000-0000-000000000000}"/>
  <workbookProtection workbookAlgorithmName="SHA-512" workbookHashValue="6nMnBUZEkSUYGn3PL8gHTog7TLQgRz8uiHw0TgAozuqHfB5oD8DF3DUFXs9VsIFivlsbbEsMItfXavIFnBdl2A==" workbookSaltValue="eRg29C8WP3dv5kk15SdS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<sst xmlns="http://schemas.openxmlformats.org/spreadsheetml/2006/main" count="236" uniqueCount="117">
  <si>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</si>
  <si>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</si>
  <si>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</si>
  <si>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</si>
  <si>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</si>
  <si>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</si>
  <si>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</si>
  <si>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</si>
  <si>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</si>
  <si>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</si>
  <si>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</si>
  <si>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</si>
  <si>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</si>
  <si>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</si>
  <si>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</si>
  <si>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</si>
  <si>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</si>
  <si>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</si>
  <si>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</si>
  <si>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</si>
  <si>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</si>
  <si>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</si>
  <si>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</si>
  <si>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</si>
  <si>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</si>
  <si>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</si>
  <si>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</si>
  <si>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</si>
  <si>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</si>
  <si>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</si>
  <si>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</si>
  <si>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</si>
  <si>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</si>
  <si>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</si>
  <si>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</si>
  <si>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</si>
  <si>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</si>
  <si>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</si>
  <si>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</si>
  <si>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</si>
  <si>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</si>
  <si>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</si>
  <si>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</si>
  <si>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</si>
  <si>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</si>
  <si>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</si>
  <si>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</si>
  <si>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</si>
  <si>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</si>
  <si>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</si>
  <si>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</si>
  <si>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</si>
  <si>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</si>
  <si>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</si>
  <si>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</si>
  <si>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</si>
  <si>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</si>
  <si>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</si>
  <si>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</si>
  <si>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</si>
  <si>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</si>
  <si>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</si>
  <si>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</si>
  <si>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</si>
  <si>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</si>
  <si>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</si>
  <si>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</si>
  <si>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</si>
  <si>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</si>
  <si>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</si>
  <si>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</si>
  <si>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</si>
  <si>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</si>
  <si>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</si>
  <si>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</si>
  <si>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</si>
  <si>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</si>
  <si>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</si>
  <si>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</si>
  <si>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</si>
  <si>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</si>
  <si>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</si>
  <si>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</si>
  <si>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</si>
  <si>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</si>
  <si>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</si>
  <si>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</si>
  <si>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</si>
  <si>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</si>
  <si>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</si>
  <si>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</si>
  <si>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</si>
  <si>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</si>
  <si>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</si>
  <si>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</si>
  <si>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</si>
  <si>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</si>
  <si>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</si>
  <si>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</si>
  <si>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</si>
  <si>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</si>
  <si>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</si>
  <si>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</si>
  <si>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</si>
  <si>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</si>
  <si>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</si>
  <si>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</si>
  <si>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</si>
  <si>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</si>
  <si>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</si>
  <si>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</si>
  <si>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</si>
  <si>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</si>
  <si>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</si>
  <si>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Ⅰ.現状分析
１　下水道会計全体では、①経常収支比率は109.44％、②累積欠損金比率は0.00％により、単年度収支が黒字、累積欠損は発生していない。また、③流動比率19.10％、④企業債残高対事業規模比率587.84％、⑤経費回収率87.92％となっており、今後不明水※対策による汚水処理経費の逓減が必要である。
※不明水…処理する汚水のうち、管路内に侵入してきた地下水など料金収入につながらないもの。
２　下水道会計全体での①有形固定資産減価償却率は33.03％であるが、将来の管路等の更新について検討が必要である。
Ⅱ.経営改善に向けた方向性
　平成29年3月に経営戦略を策定し、将来の人口減少による使用料収入の減少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rPh sb="2" eb="4">
      <t>ゲンジョウ</t>
    </rPh>
    <rPh sb="4" eb="6">
      <t>ブンセキ</t>
    </rPh>
    <rPh sb="9" eb="12">
      <t>ゲスイドウ</t>
    </rPh>
    <rPh sb="12" eb="14">
      <t>カイケイ</t>
    </rPh>
    <rPh sb="14" eb="16">
      <t>ゼンタイ</t>
    </rPh>
    <rPh sb="20" eb="22">
      <t>ケイジョウ</t>
    </rPh>
    <rPh sb="22" eb="24">
      <t>シュウシ</t>
    </rPh>
    <rPh sb="24" eb="26">
      <t>ヒリツ</t>
    </rPh>
    <rPh sb="36" eb="38">
      <t>ルイセキ</t>
    </rPh>
    <rPh sb="38" eb="40">
      <t>ケッソン</t>
    </rPh>
    <rPh sb="40" eb="41">
      <t>キン</t>
    </rPh>
    <rPh sb="41" eb="43">
      <t>ヒリツ</t>
    </rPh>
    <rPh sb="53" eb="56">
      <t>タンネンド</t>
    </rPh>
    <rPh sb="56" eb="58">
      <t>シュウシ</t>
    </rPh>
    <rPh sb="59" eb="61">
      <t>クロジ</t>
    </rPh>
    <rPh sb="62" eb="64">
      <t>ルイセキ</t>
    </rPh>
    <rPh sb="64" eb="66">
      <t>ケッソン</t>
    </rPh>
    <rPh sb="67" eb="69">
      <t>ハッセイ</t>
    </rPh>
    <rPh sb="79" eb="81">
      <t>リュウドウ</t>
    </rPh>
    <rPh sb="81" eb="83">
      <t>ヒリツ</t>
    </rPh>
    <rPh sb="91" eb="93">
      <t>キギョウ</t>
    </rPh>
    <rPh sb="93" eb="94">
      <t>サイ</t>
    </rPh>
    <rPh sb="94" eb="96">
      <t>ザンダカ</t>
    </rPh>
    <rPh sb="96" eb="97">
      <t>タイ</t>
    </rPh>
    <rPh sb="97" eb="99">
      <t>ジギョウ</t>
    </rPh>
    <rPh sb="99" eb="101">
      <t>キボ</t>
    </rPh>
    <rPh sb="101" eb="103">
      <t>ヒリツ</t>
    </rPh>
    <rPh sb="112" eb="114">
      <t>ケイヒ</t>
    </rPh>
    <rPh sb="114" eb="116">
      <t>カイシュウ</t>
    </rPh>
    <rPh sb="116" eb="117">
      <t>リツ</t>
    </rPh>
    <rPh sb="130" eb="132">
      <t>コンゴ</t>
    </rPh>
    <rPh sb="132" eb="134">
      <t>フメイ</t>
    </rPh>
    <rPh sb="134" eb="135">
      <t>スイ</t>
    </rPh>
    <rPh sb="136" eb="138">
      <t>タイサク</t>
    </rPh>
    <rPh sb="141" eb="143">
      <t>オスイ</t>
    </rPh>
    <rPh sb="143" eb="145">
      <t>ショリ</t>
    </rPh>
    <rPh sb="145" eb="147">
      <t>ケイヒ</t>
    </rPh>
    <rPh sb="148" eb="150">
      <t>テイゲン</t>
    </rPh>
    <rPh sb="151" eb="153">
      <t>ヒツヨウ</t>
    </rPh>
    <rPh sb="159" eb="161">
      <t>フメイ</t>
    </rPh>
    <rPh sb="161" eb="162">
      <t>スイ</t>
    </rPh>
    <rPh sb="163" eb="165">
      <t>ショリ</t>
    </rPh>
    <rPh sb="167" eb="169">
      <t>オスイ</t>
    </rPh>
    <rPh sb="173" eb="175">
      <t>カンロ</t>
    </rPh>
    <rPh sb="175" eb="176">
      <t>ナイ</t>
    </rPh>
    <rPh sb="177" eb="179">
      <t>シンニュウ</t>
    </rPh>
    <rPh sb="183" eb="186">
      <t>チカスイ</t>
    </rPh>
    <rPh sb="188" eb="190">
      <t>リョウキン</t>
    </rPh>
    <rPh sb="190" eb="192">
      <t>シュウニュウ</t>
    </rPh>
    <rPh sb="205" eb="208">
      <t>ゲスイドウ</t>
    </rPh>
    <rPh sb="208" eb="210">
      <t>カイケイ</t>
    </rPh>
    <rPh sb="210" eb="212">
      <t>ゼンタイ</t>
    </rPh>
    <rPh sb="215" eb="217">
      <t>ユウケイ</t>
    </rPh>
    <rPh sb="217" eb="219">
      <t>コテイ</t>
    </rPh>
    <rPh sb="219" eb="221">
      <t>シサン</t>
    </rPh>
    <rPh sb="221" eb="223">
      <t>ゲンカ</t>
    </rPh>
    <rPh sb="223" eb="225">
      <t>ショウキャク</t>
    </rPh>
    <rPh sb="225" eb="226">
      <t>リツ</t>
    </rPh>
    <rPh sb="238" eb="240">
      <t>ショウライ</t>
    </rPh>
    <rPh sb="241" eb="243">
      <t>カンロ</t>
    </rPh>
    <rPh sb="243" eb="244">
      <t>トウ</t>
    </rPh>
    <rPh sb="245" eb="247">
      <t>コウシン</t>
    </rPh>
    <rPh sb="251" eb="253">
      <t>ケントウ</t>
    </rPh>
    <rPh sb="254" eb="256">
      <t>ヒツヨウ</t>
    </rPh>
    <rPh sb="263" eb="265">
      <t>ケイエイ</t>
    </rPh>
    <rPh sb="265" eb="267">
      <t>カイゼン</t>
    </rPh>
    <rPh sb="268" eb="269">
      <t>ム</t>
    </rPh>
    <rPh sb="271" eb="274">
      <t>ホウコウセイ</t>
    </rPh>
    <rPh sb="276" eb="278">
      <t>ヘイセイ</t>
    </rPh>
    <rPh sb="280" eb="281">
      <t>ネン</t>
    </rPh>
    <rPh sb="282" eb="283">
      <t>ガツ</t>
    </rPh>
    <rPh sb="284" eb="286">
      <t>ケイエイ</t>
    </rPh>
    <rPh sb="286" eb="288">
      <t>センリャク</t>
    </rPh>
    <rPh sb="289" eb="291">
      <t>サクテイ</t>
    </rPh>
    <rPh sb="293" eb="295">
      <t>ショウライ</t>
    </rPh>
    <rPh sb="296" eb="298">
      <t>ジンコウ</t>
    </rPh>
    <rPh sb="298" eb="300">
      <t>ゲンショウ</t>
    </rPh>
    <rPh sb="303" eb="306">
      <t>シヨウリョウ</t>
    </rPh>
    <rPh sb="306" eb="308">
      <t>シュウニュウ</t>
    </rPh>
    <rPh sb="309" eb="311">
      <t>ゲンショウ</t>
    </rPh>
    <rPh sb="312" eb="314">
      <t>ロウキュウ</t>
    </rPh>
    <rPh sb="314" eb="316">
      <t>シセツ</t>
    </rPh>
    <rPh sb="317" eb="319">
      <t>コウシン</t>
    </rPh>
    <rPh sb="320" eb="322">
      <t>シヤ</t>
    </rPh>
    <rPh sb="323" eb="324">
      <t>イ</t>
    </rPh>
    <rPh sb="326" eb="328">
      <t>フメイ</t>
    </rPh>
    <rPh sb="328" eb="329">
      <t>スイ</t>
    </rPh>
    <rPh sb="329" eb="331">
      <t>タイサク</t>
    </rPh>
    <rPh sb="331" eb="332">
      <t>トウ</t>
    </rPh>
    <rPh sb="335" eb="338">
      <t>ユウシュウリツ</t>
    </rPh>
    <rPh sb="339" eb="340">
      <t>タカ</t>
    </rPh>
    <rPh sb="343" eb="345">
      <t>シュウエキ</t>
    </rPh>
    <rPh sb="346" eb="348">
      <t>カクホ</t>
    </rPh>
    <rPh sb="354" eb="356">
      <t>リョウキン</t>
    </rPh>
    <rPh sb="356" eb="358">
      <t>カイテイ</t>
    </rPh>
    <rPh sb="361" eb="362">
      <t>ホカ</t>
    </rPh>
    <rPh sb="362" eb="364">
      <t>ザイゲン</t>
    </rPh>
    <rPh sb="365" eb="367">
      <t>カクホ</t>
    </rPh>
    <rPh sb="368" eb="370">
      <t>ケントウ</t>
    </rPh>
    <rPh sb="378" eb="380">
      <t>ケイエイ</t>
    </rPh>
    <rPh sb="381" eb="384">
      <t>ケンゼンカ</t>
    </rPh>
    <rPh sb="385" eb="386">
      <t>ト</t>
    </rPh>
    <rPh sb="387" eb="388">
      <t>ク</t>
    </rPh>
    <rPh sb="392" eb="394">
      <t>ケイエイ</t>
    </rPh>
    <rPh sb="394" eb="396">
      <t>ブンセキ</t>
    </rPh>
    <rPh sb="396" eb="397">
      <t>ヒョウ</t>
    </rPh>
    <rPh sb="398" eb="400">
      <t>ゼンテイ</t>
    </rPh>
    <rPh sb="400" eb="402">
      <t>ジョウケン</t>
    </rPh>
    <rPh sb="404" eb="406">
      <t>トウシ</t>
    </rPh>
    <rPh sb="408" eb="410">
      <t>ケッサン</t>
    </rPh>
    <rPh sb="410" eb="412">
      <t>トウケイ</t>
    </rPh>
    <rPh sb="412" eb="414">
      <t>クブン</t>
    </rPh>
    <rPh sb="415" eb="417">
      <t>ジギョウ</t>
    </rPh>
    <rPh sb="418" eb="420">
      <t>カイケイ</t>
    </rPh>
    <rPh sb="421" eb="423">
      <t>ケイエイ</t>
    </rPh>
    <rPh sb="424" eb="426">
      <t>イッタイ</t>
    </rPh>
    <rPh sb="429" eb="432">
      <t>ゲスイドウ</t>
    </rPh>
    <rPh sb="432" eb="435">
      <t>シヨウリョウ</t>
    </rPh>
    <rPh sb="435" eb="437">
      <t>シュウニュウ</t>
    </rPh>
    <rPh sb="438" eb="441">
      <t>イッポンカ</t>
    </rPh>
    <phoneticPr fontId="4"/>
  </si>
  <si>
    <t xml:space="preserve">　当市における公共下水道事業は昭和46年から建設着手しており、現時点において法定耐用年数を経過した管路等はない。
①有形固定資産減価償却率については上昇傾向にあり、令和3年度より耐用年数に達するものがあり、更新や長寿命化などの老朽化への対策が迫られる。
　下水道会計全体での数値は、以下「全体総括」を参照のこと。
</t>
    <rPh sb="1" eb="3">
      <t>トウシ</t>
    </rPh>
    <rPh sb="7" eb="9">
      <t>コウキョウ</t>
    </rPh>
    <rPh sb="9" eb="11">
      <t>ゲスイ</t>
    </rPh>
    <rPh sb="11" eb="12">
      <t>ドウ</t>
    </rPh>
    <rPh sb="12" eb="14">
      <t>ジギョウ</t>
    </rPh>
    <rPh sb="15" eb="17">
      <t>ショウワ</t>
    </rPh>
    <rPh sb="19" eb="20">
      <t>ネン</t>
    </rPh>
    <rPh sb="22" eb="24">
      <t>ケンセツ</t>
    </rPh>
    <rPh sb="24" eb="26">
      <t>チャクシュ</t>
    </rPh>
    <rPh sb="31" eb="34">
      <t>ゲンジテン</t>
    </rPh>
    <rPh sb="38" eb="40">
      <t>ホウテイ</t>
    </rPh>
    <rPh sb="40" eb="42">
      <t>タイヨウ</t>
    </rPh>
    <rPh sb="42" eb="44">
      <t>ネンスウ</t>
    </rPh>
    <rPh sb="45" eb="47">
      <t>ケイカ</t>
    </rPh>
    <rPh sb="49" eb="51">
      <t>カンロ</t>
    </rPh>
    <rPh sb="51" eb="52">
      <t>トウ</t>
    </rPh>
    <rPh sb="58" eb="60">
      <t>ユウケイ</t>
    </rPh>
    <rPh sb="60" eb="62">
      <t>コテイ</t>
    </rPh>
    <rPh sb="62" eb="64">
      <t>シサン</t>
    </rPh>
    <rPh sb="64" eb="66">
      <t>ゲンカ</t>
    </rPh>
    <rPh sb="66" eb="68">
      <t>ショウキャク</t>
    </rPh>
    <rPh sb="68" eb="69">
      <t>リツ</t>
    </rPh>
    <rPh sb="74" eb="76">
      <t>ジョウショウ</t>
    </rPh>
    <rPh sb="76" eb="78">
      <t>ケイコウ</t>
    </rPh>
    <rPh sb="82" eb="84">
      <t>レイワ</t>
    </rPh>
    <rPh sb="85" eb="87">
      <t>ネンド</t>
    </rPh>
    <rPh sb="89" eb="91">
      <t>タイヨウ</t>
    </rPh>
    <rPh sb="91" eb="93">
      <t>ネンスウ</t>
    </rPh>
    <rPh sb="94" eb="95">
      <t>タッ</t>
    </rPh>
    <rPh sb="103" eb="105">
      <t>コウシン</t>
    </rPh>
    <rPh sb="106" eb="110">
      <t>チョウジュミョウカ</t>
    </rPh>
    <rPh sb="113" eb="116">
      <t>ロウキュウカ</t>
    </rPh>
    <rPh sb="118" eb="120">
      <t>タイサク</t>
    </rPh>
    <rPh sb="121" eb="122">
      <t>セマ</t>
    </rPh>
    <rPh sb="128" eb="131">
      <t>ゲスイドウ</t>
    </rPh>
    <rPh sb="131" eb="133">
      <t>カイケイ</t>
    </rPh>
    <rPh sb="133" eb="135">
      <t>ゼンタイ</t>
    </rPh>
    <rPh sb="137" eb="139">
      <t>スウチ</t>
    </rPh>
    <rPh sb="141" eb="143">
      <t>イカ</t>
    </rPh>
    <rPh sb="144" eb="146">
      <t>ゼンタイ</t>
    </rPh>
    <rPh sb="146" eb="148">
      <t>ソウカツ</t>
    </rPh>
    <rPh sb="150" eb="152">
      <t>サンショウ</t>
    </rPh>
    <phoneticPr fontId="4"/>
  </si>
  <si>
    <t>①経常収支比率については、類似団体と比較しても、一定の経常収益を計上している。
②累積欠損金比率については、例年利益剰余金を計上しており発生していない。当市は、複数事業の会計・経理を一体として行っており、下水道会計全体では、経常収支比率は109.44％、累積欠損金は0.00％である。
③流動比率については、当年度数値は類似団体と比較して高い数値を示しているが、下水道会計全体では19.10％と低く、短期的な債務に対する支払能力の低さが課題である。
④企業債残高対事業規模比率については、管路等の整備がほぼ完了し、企業債（借金）の償還がピークを過ぎていることから、類似団体と比較して低い値を示している。しかし、今後は管路の長寿命化等により再び企業債が増加することが予見されることから、費用の平準化等による効率的な管理運営、投資・予算配分の適正化に努める。
⑤経費回収率については、汚水処理費が増加したことにより、前年度に比べ減少している。
⑥汚水処理原価については、汚水処理費が増加したため、前年度より増加している。
　</t>
    <rPh sb="1" eb="3">
      <t>ケイジョウ</t>
    </rPh>
    <rPh sb="3" eb="5">
      <t>シュウシ</t>
    </rPh>
    <rPh sb="5" eb="7">
      <t>ヒリツ</t>
    </rPh>
    <rPh sb="13" eb="15">
      <t>ルイジ</t>
    </rPh>
    <rPh sb="15" eb="17">
      <t>ダンタイ</t>
    </rPh>
    <rPh sb="18" eb="20">
      <t>ヒカク</t>
    </rPh>
    <rPh sb="24" eb="26">
      <t>イッテイ</t>
    </rPh>
    <rPh sb="27" eb="29">
      <t>ケイジョウ</t>
    </rPh>
    <rPh sb="29" eb="31">
      <t>シュウエキ</t>
    </rPh>
    <rPh sb="32" eb="34">
      <t>ケイジョウ</t>
    </rPh>
    <rPh sb="41" eb="43">
      <t>ルイセキ</t>
    </rPh>
    <rPh sb="43" eb="45">
      <t>ケッソン</t>
    </rPh>
    <rPh sb="45" eb="46">
      <t>キン</t>
    </rPh>
    <rPh sb="46" eb="48">
      <t>ヒリツ</t>
    </rPh>
    <rPh sb="54" eb="56">
      <t>レイネン</t>
    </rPh>
    <rPh sb="56" eb="58">
      <t>リエキ</t>
    </rPh>
    <rPh sb="58" eb="61">
      <t>ジョウヨキン</t>
    </rPh>
    <rPh sb="62" eb="64">
      <t>ケイジョウ</t>
    </rPh>
    <rPh sb="68" eb="70">
      <t>ハッセイ</t>
    </rPh>
    <rPh sb="76" eb="78">
      <t>トウシ</t>
    </rPh>
    <rPh sb="80" eb="82">
      <t>フクスウ</t>
    </rPh>
    <rPh sb="82" eb="84">
      <t>ジギョウ</t>
    </rPh>
    <rPh sb="85" eb="87">
      <t>カイケイ</t>
    </rPh>
    <rPh sb="88" eb="90">
      <t>ケイリ</t>
    </rPh>
    <rPh sb="91" eb="93">
      <t>イッタイ</t>
    </rPh>
    <rPh sb="96" eb="97">
      <t>オコナ</t>
    </rPh>
    <rPh sb="102" eb="105">
      <t>ゲスイドウ</t>
    </rPh>
    <rPh sb="105" eb="107">
      <t>カイケイ</t>
    </rPh>
    <rPh sb="107" eb="109">
      <t>ゼンタイ</t>
    </rPh>
    <rPh sb="112" eb="114">
      <t>ケイジョウ</t>
    </rPh>
    <rPh sb="114" eb="116">
      <t>シュウシ</t>
    </rPh>
    <rPh sb="116" eb="118">
      <t>ヒリツ</t>
    </rPh>
    <rPh sb="127" eb="129">
      <t>ルイセキ</t>
    </rPh>
    <rPh sb="129" eb="131">
      <t>ケッソン</t>
    </rPh>
    <rPh sb="131" eb="132">
      <t>キン</t>
    </rPh>
    <rPh sb="144" eb="146">
      <t>リュウドウ</t>
    </rPh>
    <rPh sb="146" eb="148">
      <t>ヒリツ</t>
    </rPh>
    <rPh sb="154" eb="157">
      <t>トウネンド</t>
    </rPh>
    <rPh sb="157" eb="159">
      <t>スウチ</t>
    </rPh>
    <rPh sb="160" eb="162">
      <t>ルイジ</t>
    </rPh>
    <rPh sb="162" eb="164">
      <t>ダンタイ</t>
    </rPh>
    <rPh sb="165" eb="167">
      <t>ヒカク</t>
    </rPh>
    <rPh sb="169" eb="170">
      <t>タカ</t>
    </rPh>
    <rPh sb="171" eb="173">
      <t>スウチ</t>
    </rPh>
    <rPh sb="174" eb="175">
      <t>シメ</t>
    </rPh>
    <rPh sb="181" eb="184">
      <t>ゲスイドウ</t>
    </rPh>
    <rPh sb="184" eb="186">
      <t>カイケイ</t>
    </rPh>
    <rPh sb="186" eb="188">
      <t>ゼンタイ</t>
    </rPh>
    <rPh sb="197" eb="198">
      <t>ヒク</t>
    </rPh>
    <rPh sb="200" eb="203">
      <t>タンキテキ</t>
    </rPh>
    <rPh sb="204" eb="206">
      <t>サイム</t>
    </rPh>
    <rPh sb="207" eb="208">
      <t>タイ</t>
    </rPh>
    <rPh sb="210" eb="212">
      <t>シハラ</t>
    </rPh>
    <rPh sb="212" eb="214">
      <t>ノウリョク</t>
    </rPh>
    <rPh sb="215" eb="216">
      <t>ヒク</t>
    </rPh>
    <rPh sb="218" eb="220">
      <t>カダイ</t>
    </rPh>
    <rPh sb="226" eb="228">
      <t>キギョウ</t>
    </rPh>
    <rPh sb="228" eb="229">
      <t>サイ</t>
    </rPh>
    <rPh sb="229" eb="231">
      <t>ザンダカ</t>
    </rPh>
    <rPh sb="231" eb="232">
      <t>タイ</t>
    </rPh>
    <rPh sb="232" eb="234">
      <t>ジギョウ</t>
    </rPh>
    <rPh sb="234" eb="236">
      <t>キボ</t>
    </rPh>
    <rPh sb="236" eb="238">
      <t>ヒリツ</t>
    </rPh>
    <rPh sb="244" eb="246">
      <t>カンロ</t>
    </rPh>
    <rPh sb="246" eb="247">
      <t>トウ</t>
    </rPh>
    <rPh sb="248" eb="250">
      <t>セイビ</t>
    </rPh>
    <rPh sb="253" eb="255">
      <t>カンリョウ</t>
    </rPh>
    <rPh sb="257" eb="259">
      <t>キギョウ</t>
    </rPh>
    <rPh sb="259" eb="260">
      <t>サイ</t>
    </rPh>
    <rPh sb="261" eb="263">
      <t>シャッキン</t>
    </rPh>
    <rPh sb="265" eb="267">
      <t>ショウカン</t>
    </rPh>
    <rPh sb="272" eb="273">
      <t>ス</t>
    </rPh>
    <rPh sb="282" eb="284">
      <t>ルイジ</t>
    </rPh>
    <rPh sb="284" eb="286">
      <t>ダンタイ</t>
    </rPh>
    <rPh sb="287" eb="289">
      <t>ヒカク</t>
    </rPh>
    <rPh sb="291" eb="292">
      <t>ヒク</t>
    </rPh>
    <rPh sb="293" eb="294">
      <t>アタイ</t>
    </rPh>
    <rPh sb="295" eb="296">
      <t>シメ</t>
    </rPh>
    <rPh sb="305" eb="307">
      <t>コンゴ</t>
    </rPh>
    <rPh sb="308" eb="310">
      <t>カンロ</t>
    </rPh>
    <rPh sb="311" eb="315">
      <t>チョウジュミョウカ</t>
    </rPh>
    <rPh sb="315" eb="316">
      <t>トウ</t>
    </rPh>
    <rPh sb="319" eb="320">
      <t>フタタ</t>
    </rPh>
    <rPh sb="321" eb="323">
      <t>キギョウ</t>
    </rPh>
    <rPh sb="323" eb="324">
      <t>サイ</t>
    </rPh>
    <rPh sb="325" eb="327">
      <t>ゾウカ</t>
    </rPh>
    <rPh sb="332" eb="334">
      <t>ヨケン</t>
    </rPh>
    <rPh sb="342" eb="344">
      <t>ヒヨウ</t>
    </rPh>
    <rPh sb="345" eb="348">
      <t>ヘイジュンカ</t>
    </rPh>
    <rPh sb="348" eb="349">
      <t>トウ</t>
    </rPh>
    <rPh sb="352" eb="355">
      <t>コウリツテキ</t>
    </rPh>
    <rPh sb="356" eb="358">
      <t>カンリ</t>
    </rPh>
    <rPh sb="358" eb="360">
      <t>ウンエイ</t>
    </rPh>
    <rPh sb="361" eb="363">
      <t>トウシ</t>
    </rPh>
    <rPh sb="364" eb="366">
      <t>ヨサン</t>
    </rPh>
    <rPh sb="366" eb="368">
      <t>ハイブン</t>
    </rPh>
    <rPh sb="369" eb="372">
      <t>テキセイカ</t>
    </rPh>
    <rPh sb="373" eb="374">
      <t>ツト</t>
    </rPh>
    <rPh sb="379" eb="381">
      <t>ケイヒ</t>
    </rPh>
    <rPh sb="381" eb="383">
      <t>カイシュウ</t>
    </rPh>
    <rPh sb="383" eb="384">
      <t>リツ</t>
    </rPh>
    <rPh sb="390" eb="392">
      <t>オスイ</t>
    </rPh>
    <rPh sb="392" eb="394">
      <t>ショリ</t>
    </rPh>
    <rPh sb="394" eb="395">
      <t>ヒ</t>
    </rPh>
    <rPh sb="396" eb="398">
      <t>ゾウカ</t>
    </rPh>
    <rPh sb="406" eb="409">
      <t>ゼンネンド</t>
    </rPh>
    <rPh sb="410" eb="411">
      <t>クラ</t>
    </rPh>
    <rPh sb="412" eb="414">
      <t>ゲンショウ</t>
    </rPh>
    <rPh sb="421" eb="423">
      <t>オスイ</t>
    </rPh>
    <rPh sb="423" eb="425">
      <t>ショリ</t>
    </rPh>
    <rPh sb="425" eb="427">
      <t>ゲンカ</t>
    </rPh>
    <rPh sb="433" eb="435">
      <t>オスイ</t>
    </rPh>
    <rPh sb="435" eb="437">
      <t>ショリ</t>
    </rPh>
    <rPh sb="437" eb="438">
      <t>ヒ</t>
    </rPh>
    <rPh sb="439" eb="441">
      <t>ゾウカ</t>
    </rPh>
    <rPh sb="446" eb="449">
      <t>ゼンネンド</t>
    </rPh>
    <rPh sb="451" eb="45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</si>
</sst>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3-4034-8A1E-BCA8B3112F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2243-4034-8A1E-BCA8B3112F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8C-4984-AAF1-8D573AD4C7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C78C-4984-AAF1-8D573AD4C7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93.53</c:v>
                </c:pt>
                <c:pt idx="1">
                  <c:v>93.99</c:v>
                </c:pt>
                <c:pt idx="2">
                  <c:v>94.45</c:v>
                </c:pt>
                <c:pt idx="3">
                  <c:v>94.82</c:v>
                </c:pt>
                <c:pt idx="4">
                  <c:v>95.07</c:v>
                </c:pt>
              </c:numCache>
            </c:numRef>
          </c:val>
          <c:extLst>
            <c:ext xmlns:c16="http://schemas.microsoft.com/office/drawing/2014/chart" uri="{C3380CC4-5D6E-409C-BE32-E72D297353CC}">
              <c16:uniqueId val="{00000000-8672-406F-92BE-AD95ADA44E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8672-406F-92BE-AD95ADA44E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145.71</c:v>
                </c:pt>
                <c:pt idx="1">
                  <c:v>147.05000000000001</c:v>
                </c:pt>
                <c:pt idx="2">
                  <c:v>149.36000000000001</c:v>
                </c:pt>
                <c:pt idx="3">
                  <c:v>150.57</c:v>
                </c:pt>
                <c:pt idx="4">
                  <c:v>143.72999999999999</c:v>
                </c:pt>
              </c:numCache>
            </c:numRef>
          </c:val>
          <c:extLst>
            <c:ext xmlns:c16="http://schemas.microsoft.com/office/drawing/2014/chart" uri="{C3380CC4-5D6E-409C-BE32-E72D297353CC}">
              <c16:uniqueId val="{00000000-C2C3-422D-804E-D9985B5326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C2C3-422D-804E-D9985B5326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24.06</c:v>
                </c:pt>
                <c:pt idx="1">
                  <c:v>26.28</c:v>
                </c:pt>
                <c:pt idx="2">
                  <c:v>28.48</c:v>
                </c:pt>
                <c:pt idx="3">
                  <c:v>30.83</c:v>
                </c:pt>
                <c:pt idx="4">
                  <c:v>33.06</c:v>
                </c:pt>
              </c:numCache>
            </c:numRef>
          </c:val>
          <c:extLst>
            <c:ext xmlns:c16="http://schemas.microsoft.com/office/drawing/2014/chart" uri="{C3380CC4-5D6E-409C-BE32-E72D297353CC}">
              <c16:uniqueId val="{00000000-E146-4751-887B-3968356072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E146-4751-887B-3968356072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8-4CC4-A4CA-1B01912F01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E78-4CC4-A4CA-1B01912F01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65-43B0-A95A-0E6F4CD43E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2B65-43B0-A95A-0E6F4CD43E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197.41</c:v>
                </c:pt>
                <c:pt idx="1">
                  <c:v>222.67</c:v>
                </c:pt>
                <c:pt idx="2">
                  <c:v>243.16</c:v>
                </c:pt>
                <c:pt idx="3">
                  <c:v>348.69</c:v>
                </c:pt>
                <c:pt idx="4">
                  <c:v>432.45</c:v>
                </c:pt>
              </c:numCache>
            </c:numRef>
          </c:val>
          <c:extLst>
            <c:ext xmlns:c16="http://schemas.microsoft.com/office/drawing/2014/chart" uri="{C3380CC4-5D6E-409C-BE32-E72D297353CC}">
              <c16:uniqueId val="{00000000-8FB6-44B3-99FE-723729348D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8FB6-44B3-99FE-723729348D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775.2</c:v>
                </c:pt>
                <c:pt idx="1">
                  <c:v>718.87</c:v>
                </c:pt>
                <c:pt idx="2">
                  <c:v>718.63</c:v>
                </c:pt>
                <c:pt idx="3">
                  <c:v>542.96</c:v>
                </c:pt>
                <c:pt idx="4">
                  <c:v>433.66</c:v>
                </c:pt>
              </c:numCache>
            </c:numRef>
          </c:val>
          <c:extLst>
            <c:ext xmlns:c16="http://schemas.microsoft.com/office/drawing/2014/chart" uri="{C3380CC4-5D6E-409C-BE32-E72D297353CC}">
              <c16:uniqueId val="{00000000-E2F5-4F1C-965B-3E78DE4766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E2F5-4F1C-965B-3E78DE4766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88.23</c:v>
                </c:pt>
                <c:pt idx="1">
                  <c:v>77.39</c:v>
                </c:pt>
                <c:pt idx="2">
                  <c:v>93.63</c:v>
                </c:pt>
                <c:pt idx="3">
                  <c:v>99.72</c:v>
                </c:pt>
                <c:pt idx="4">
                  <c:v>93.88</c:v>
                </c:pt>
              </c:numCache>
            </c:numRef>
          </c:val>
          <c:extLst>
            <c:ext xmlns:c16="http://schemas.microsoft.com/office/drawing/2014/chart" uri="{C3380CC4-5D6E-409C-BE32-E72D297353CC}">
              <c16:uniqueId val="{00000000-0623-4F3E-80AB-5D47BC2D7E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0623-4F3E-80AB-5D47BC2D7E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224.03</c:v>
                </c:pt>
                <c:pt idx="1">
                  <c:v>256.83</c:v>
                </c:pt>
                <c:pt idx="2">
                  <c:v>212.92</c:v>
                </c:pt>
                <c:pt idx="3">
                  <c:v>200.25</c:v>
                </c:pt>
                <c:pt idx="4">
                  <c:v>213.76</c:v>
                </c:pt>
              </c:numCache>
            </c:numRef>
          </c:val>
          <c:extLst>
            <c:ext xmlns:c16="http://schemas.microsoft.com/office/drawing/2014/chart" uri="{C3380CC4-5D6E-409C-BE32-E72D297353CC}">
              <c16:uniqueId val="{00000000-0247-4899-BCB1-7122BDBA91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0247-4899-BCB1-7122BDBA91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南砺市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50337</v>
      </c>
      <c r="AM8" s="51"/>
      <c r="AN8" s="51"/>
      <c r="AO8" s="51"/>
      <c r="AP8" s="51"/>
      <c r="AQ8" s="51"/>
      <c r="AR8" s="51"/>
      <c r="AS8" s="51"/>
      <c r="AT8" s="46">
        <f>データ!T6</f>
        <v>668.64</v>
      </c>
      <c r="AU8" s="46"/>
      <c r="AV8" s="46"/>
      <c r="AW8" s="46"/>
      <c r="AX8" s="46"/>
      <c r="AY8" s="46"/>
      <c r="AZ8" s="46"/>
      <c r="BA8" s="46"/>
      <c r="BB8" s="46">
        <f>データ!U6</f>
        <v>75.28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71.7</v>
      </c>
      <c r="J10" s="46"/>
      <c r="K10" s="46"/>
      <c r="L10" s="46"/>
      <c r="M10" s="46"/>
      <c r="N10" s="46"/>
      <c r="O10" s="46"/>
      <c r="P10" s="46">
        <f>データ!P6</f>
        <v>32.18</v>
      </c>
      <c r="Q10" s="46"/>
      <c r="R10" s="46"/>
      <c r="S10" s="46"/>
      <c r="T10" s="46"/>
      <c r="U10" s="46"/>
      <c r="V10" s="46"/>
      <c r="W10" s="46">
        <f>データ!Q6</f>
        <v>80.48</v>
      </c>
      <c r="X10" s="46"/>
      <c r="Y10" s="46"/>
      <c r="Z10" s="46"/>
      <c r="AA10" s="46"/>
      <c r="AB10" s="46"/>
      <c r="AC10" s="46"/>
      <c r="AD10" s="51">
        <f>データ!R6</f>
        <v>3960</v>
      </c>
      <c r="AE10" s="51"/>
      <c r="AF10" s="51"/>
      <c r="AG10" s="51"/>
      <c r="AH10" s="51"/>
      <c r="AI10" s="51"/>
      <c r="AJ10" s="51"/>
      <c r="AK10" s="2"/>
      <c r="AL10" s="51">
        <f>データ!V6</f>
        <v>16103</v>
      </c>
      <c r="AM10" s="51"/>
      <c r="AN10" s="51"/>
      <c r="AO10" s="51"/>
      <c r="AP10" s="51"/>
      <c r="AQ10" s="51"/>
      <c r="AR10" s="51"/>
      <c r="AS10" s="51"/>
      <c r="AT10" s="46">
        <f>データ!W6</f>
        <v>7.68</v>
      </c>
      <c r="AU10" s="46"/>
      <c r="AV10" s="46"/>
      <c r="AW10" s="46"/>
      <c r="AX10" s="46"/>
      <c r="AY10" s="46"/>
      <c r="AZ10" s="46"/>
      <c r="BA10" s="46"/>
      <c r="BB10" s="46">
        <f>データ!X6</f>
        <v>2096.7399999999998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mmHmaOcfQBQdN+K+RAiMnaCSvc5TtcSeLk4JIDUhmBwiJMJL2LXFxyvyYuLbfsBgyHoZlskkCq0bMWXkj80vw==" saltValue="G2JR3gHejIOOVBsgUwbl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162108</v>
      </c>
      <c r="D6" s="33">
        <f t="shared" si="3"/>
        <v>46</v>
      </c>
      <c r="E6" s="33">
        <f t="shared" si="3"/>
        <v>17</v>
      </c>
      <c r="F6" s="33">
        <f t="shared" si="3"/>
        <v>1</v>
      </c>
      <c r="G6" s="33">
        <f t="shared" si="3"/>
        <v>0</v>
      </c>
      <c r="H6" s="33" t="str">
        <f t="shared" si="3"/>
        <v>富山県　南砺市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71.7</v>
      </c>
      <c r="P6" s="34">
        <f t="shared" si="3"/>
        <v>32.18</v>
      </c>
      <c r="Q6" s="34">
        <f t="shared" si="3"/>
        <v>80.48</v>
      </c>
      <c r="R6" s="34">
        <f t="shared" si="3"/>
        <v>3960</v>
      </c>
      <c r="S6" s="34">
        <f t="shared" si="3"/>
        <v>50337</v>
      </c>
      <c r="T6" s="34">
        <f t="shared" si="3"/>
        <v>668.64</v>
      </c>
      <c r="U6" s="34">
        <f t="shared" si="3"/>
        <v>75.28</v>
      </c>
      <c r="V6" s="34">
        <f t="shared" si="3"/>
        <v>16103</v>
      </c>
      <c r="W6" s="34">
        <f t="shared" si="3"/>
        <v>7.68</v>
      </c>
      <c r="X6" s="34">
        <f t="shared" si="3"/>
        <v>2096.7399999999998</v>
      </c>
      <c r="Y6" s="35">
        <f>IF(Y7="",NA(),Y7)</f>
        <v>145.71</v>
      </c>
      <c r="Z6" s="35">
        <f t="shared" ref="Z6:AH6" si="4">IF(Z7="",NA(),Z7)</f>
        <v>147.05000000000001</v>
      </c>
      <c r="AA6" s="35">
        <f t="shared" si="4"/>
        <v>149.36000000000001</v>
      </c>
      <c r="AB6" s="35">
        <f t="shared" si="4"/>
        <v>150.57</v>
      </c>
      <c r="AC6" s="35">
        <f t="shared" si="4"/>
        <v>143.72999999999999</v>
      </c>
      <c r="AD6" s="35">
        <f t="shared" si="4"/>
        <v>110.8</v>
      </c>
      <c r="AE6" s="35">
        <f t="shared" si="4"/>
        <v>110.07</v>
      </c>
      <c r="AF6" s="35">
        <f t="shared" si="4"/>
        <v>106.7</v>
      </c>
      <c r="AG6" s="35">
        <f t="shared" si="4"/>
        <v>106.83</v>
      </c>
      <c r="AH6" s="35">
        <f t="shared" si="4"/>
        <v>109.21</v>
      </c>
      <c r="AI6" s="34" t="str">
        <f>IF(AI7="","",IF(AI7="-","【-】","【"&amp;SUBSTITUTE(TEXT(AI7,"#,##0.00"),"-","△")&amp;"】"))</f>
        <v>【108.07】</v>
      </c>
      <c r="AJ6" s="34">
        <f>IF(AJ7="",NA(),AJ7)</f>
        <v>0</v>
      </c>
      <c r="AK6" s="34">
        <f t="shared" ref="AK6:AS6" si="5">IF(AK7="",NA(),AK7)</f>
        <v>0</v>
      </c>
      <c r="AL6" s="34">
        <f t="shared" si="5"/>
        <v>0</v>
      </c>
      <c r="AM6" s="34">
        <f t="shared" si="5"/>
        <v>0</v>
      </c>
      <c r="AN6" s="34">
        <f t="shared" si="5"/>
        <v>0</v>
      </c>
      <c r="AO6" s="35">
        <f t="shared" si="5"/>
        <v>31.45</v>
      </c>
      <c r="AP6" s="35">
        <f t="shared" si="5"/>
        <v>31.4</v>
      </c>
      <c r="AQ6" s="35">
        <f t="shared" si="5"/>
        <v>26.14</v>
      </c>
      <c r="AR6" s="35">
        <f t="shared" si="5"/>
        <v>22.02</v>
      </c>
      <c r="AS6" s="35">
        <f t="shared" si="5"/>
        <v>15.73</v>
      </c>
      <c r="AT6" s="34" t="str">
        <f>IF(AT7="","",IF(AT7="-","【-】","【"&amp;SUBSTITUTE(TEXT(AT7,"#,##0.00"),"-","△")&amp;"】"))</f>
        <v>【3.09】</v>
      </c>
      <c r="AU6" s="35">
        <f>IF(AU7="",NA(),AU7)</f>
        <v>197.41</v>
      </c>
      <c r="AV6" s="35">
        <f t="shared" ref="AV6:BD6" si="6">IF(AV7="",NA(),AV7)</f>
        <v>222.67</v>
      </c>
      <c r="AW6" s="35">
        <f t="shared" si="6"/>
        <v>243.16</v>
      </c>
      <c r="AX6" s="35">
        <f t="shared" si="6"/>
        <v>348.69</v>
      </c>
      <c r="AY6" s="35">
        <f t="shared" si="6"/>
        <v>432.45</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775.2</v>
      </c>
      <c r="BG6" s="35">
        <f t="shared" ref="BG6:BO6" si="7">IF(BG7="",NA(),BG7)</f>
        <v>718.87</v>
      </c>
      <c r="BH6" s="35">
        <f t="shared" si="7"/>
        <v>718.63</v>
      </c>
      <c r="BI6" s="35">
        <f t="shared" si="7"/>
        <v>542.96</v>
      </c>
      <c r="BJ6" s="35">
        <f t="shared" si="7"/>
        <v>433.66</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88.23</v>
      </c>
      <c r="BR6" s="35">
        <f t="shared" ref="BR6:BZ6" si="8">IF(BR7="",NA(),BR7)</f>
        <v>77.39</v>
      </c>
      <c r="BS6" s="35">
        <f t="shared" si="8"/>
        <v>93.63</v>
      </c>
      <c r="BT6" s="35">
        <f t="shared" si="8"/>
        <v>99.72</v>
      </c>
      <c r="BU6" s="35">
        <f t="shared" si="8"/>
        <v>93.88</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224.03</v>
      </c>
      <c r="CC6" s="35">
        <f t="shared" ref="CC6:CK6" si="9">IF(CC7="",NA(),CC7)</f>
        <v>256.83</v>
      </c>
      <c r="CD6" s="35">
        <f t="shared" si="9"/>
        <v>212.92</v>
      </c>
      <c r="CE6" s="35">
        <f t="shared" si="9"/>
        <v>200.25</v>
      </c>
      <c r="CF6" s="35">
        <f t="shared" si="9"/>
        <v>213.76</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93.53</v>
      </c>
      <c r="CY6" s="35">
        <f t="shared" ref="CY6:DG6" si="11">IF(CY7="",NA(),CY7)</f>
        <v>93.99</v>
      </c>
      <c r="CZ6" s="35">
        <f t="shared" si="11"/>
        <v>94.45</v>
      </c>
      <c r="DA6" s="35">
        <f t="shared" si="11"/>
        <v>94.82</v>
      </c>
      <c r="DB6" s="35">
        <f t="shared" si="11"/>
        <v>95.07</v>
      </c>
      <c r="DC6" s="35">
        <f t="shared" si="11"/>
        <v>83.96</v>
      </c>
      <c r="DD6" s="35">
        <f t="shared" si="11"/>
        <v>84.12</v>
      </c>
      <c r="DE6" s="35">
        <f t="shared" si="11"/>
        <v>84.17</v>
      </c>
      <c r="DF6" s="35">
        <f t="shared" si="11"/>
        <v>83.35</v>
      </c>
      <c r="DG6" s="35">
        <f t="shared" si="11"/>
        <v>83.16</v>
      </c>
      <c r="DH6" s="34" t="str">
        <f>IF(DH7="","",IF(DH7="-","【-】","【"&amp;SUBSTITUTE(TEXT(DH7,"#,##0.00"),"-","△")&amp;"】"))</f>
        <v>【95.35】</v>
      </c>
      <c r="DI6" s="35">
        <f>IF(DI7="",NA(),DI7)</f>
        <v>24.06</v>
      </c>
      <c r="DJ6" s="35">
        <f t="shared" ref="DJ6:DR6" si="12">IF(DJ7="",NA(),DJ7)</f>
        <v>26.28</v>
      </c>
      <c r="DK6" s="35">
        <f t="shared" si="12"/>
        <v>28.48</v>
      </c>
      <c r="DL6" s="35">
        <f t="shared" si="12"/>
        <v>30.83</v>
      </c>
      <c r="DM6" s="35">
        <f t="shared" si="12"/>
        <v>33.06</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162108</v>
      </c>
      <c r="D7" s="37">
        <v>46</v>
      </c>
      <c r="E7" s="37">
        <v>17</v>
      </c>
      <c r="F7" s="37">
        <v>1</v>
      </c>
      <c r="G7" s="37">
        <v>0</v>
      </c>
      <c r="H7" s="37" t="s">
        <v>96</v>
      </c>
      <c r="I7" s="37" t="s">
        <v>97</v>
      </c>
      <c r="J7" s="37" t="s">
        <v>98</v>
      </c>
      <c r="K7" s="37" t="s">
        <v>99</v>
      </c>
      <c r="L7" s="37" t="s">
        <v>100</v>
      </c>
      <c r="M7" s="37" t="s">
        <v>101</v>
      </c>
      <c r="N7" s="38" t="s">
        <v>102</v>
      </c>
      <c r="O7" s="38">
        <v>71.7</v>
      </c>
      <c r="P7" s="38">
        <v>32.18</v>
      </c>
      <c r="Q7" s="38">
        <v>80.48</v>
      </c>
      <c r="R7" s="38">
        <v>3960</v>
      </c>
      <c r="S7" s="38">
        <v>50337</v>
      </c>
      <c r="T7" s="38">
        <v>668.64</v>
      </c>
      <c r="U7" s="38">
        <v>75.28</v>
      </c>
      <c r="V7" s="38">
        <v>16103</v>
      </c>
      <c r="W7" s="38">
        <v>7.68</v>
      </c>
      <c r="X7" s="38">
        <v>2096.7399999999998</v>
      </c>
      <c r="Y7" s="38">
        <v>145.71</v>
      </c>
      <c r="Z7" s="38">
        <v>147.05000000000001</v>
      </c>
      <c r="AA7" s="38">
        <v>149.36000000000001</v>
      </c>
      <c r="AB7" s="38">
        <v>150.57</v>
      </c>
      <c r="AC7" s="38">
        <v>143.72999999999999</v>
      </c>
      <c r="AD7" s="38">
        <v>110.8</v>
      </c>
      <c r="AE7" s="38">
        <v>110.07</v>
      </c>
      <c r="AF7" s="38">
        <v>106.7</v>
      </c>
      <c r="AG7" s="38">
        <v>106.83</v>
      </c>
      <c r="AH7" s="38">
        <v>109.21</v>
      </c>
      <c r="AI7" s="38">
        <v>108.07</v>
      </c>
      <c r="AJ7" s="38">
        <v>0</v>
      </c>
      <c r="AK7" s="38">
        <v>0</v>
      </c>
      <c r="AL7" s="38">
        <v>0</v>
      </c>
      <c r="AM7" s="38">
        <v>0</v>
      </c>
      <c r="AN7" s="38">
        <v>0</v>
      </c>
      <c r="AO7" s="38">
        <v>31.45</v>
      </c>
      <c r="AP7" s="38">
        <v>31.4</v>
      </c>
      <c r="AQ7" s="38">
        <v>26.14</v>
      </c>
      <c r="AR7" s="38">
        <v>22.02</v>
      </c>
      <c r="AS7" s="38">
        <v>15.73</v>
      </c>
      <c r="AT7" s="38">
        <v>3.09</v>
      </c>
      <c r="AU7" s="38">
        <v>197.41</v>
      </c>
      <c r="AV7" s="38">
        <v>222.67</v>
      </c>
      <c r="AW7" s="38">
        <v>243.16</v>
      </c>
      <c r="AX7" s="38">
        <v>348.69</v>
      </c>
      <c r="AY7" s="38">
        <v>432.45</v>
      </c>
      <c r="AZ7" s="38">
        <v>70.16</v>
      </c>
      <c r="BA7" s="38">
        <v>79.709999999999994</v>
      </c>
      <c r="BB7" s="38">
        <v>68.290000000000006</v>
      </c>
      <c r="BC7" s="38">
        <v>68.040000000000006</v>
      </c>
      <c r="BD7" s="38">
        <v>57.26</v>
      </c>
      <c r="BE7" s="38">
        <v>69.540000000000006</v>
      </c>
      <c r="BF7" s="38">
        <v>775.2</v>
      </c>
      <c r="BG7" s="38">
        <v>718.87</v>
      </c>
      <c r="BH7" s="38">
        <v>718.63</v>
      </c>
      <c r="BI7" s="38">
        <v>542.96</v>
      </c>
      <c r="BJ7" s="38">
        <v>433.66</v>
      </c>
      <c r="BK7" s="38">
        <v>1162.3599999999999</v>
      </c>
      <c r="BL7" s="38">
        <v>1047.6500000000001</v>
      </c>
      <c r="BM7" s="38">
        <v>1124.26</v>
      </c>
      <c r="BN7" s="38">
        <v>1048.23</v>
      </c>
      <c r="BO7" s="38">
        <v>1130.42</v>
      </c>
      <c r="BP7" s="38">
        <v>682.51</v>
      </c>
      <c r="BQ7" s="38">
        <v>88.23</v>
      </c>
      <c r="BR7" s="38">
        <v>77.39</v>
      </c>
      <c r="BS7" s="38">
        <v>93.63</v>
      </c>
      <c r="BT7" s="38">
        <v>99.72</v>
      </c>
      <c r="BU7" s="38">
        <v>93.88</v>
      </c>
      <c r="BV7" s="38">
        <v>68.209999999999994</v>
      </c>
      <c r="BW7" s="38">
        <v>74.040000000000006</v>
      </c>
      <c r="BX7" s="38">
        <v>80.58</v>
      </c>
      <c r="BY7" s="38">
        <v>78.92</v>
      </c>
      <c r="BZ7" s="38">
        <v>74.17</v>
      </c>
      <c r="CA7" s="38">
        <v>100.34</v>
      </c>
      <c r="CB7" s="38">
        <v>224.03</v>
      </c>
      <c r="CC7" s="38">
        <v>256.83</v>
      </c>
      <c r="CD7" s="38">
        <v>212.92</v>
      </c>
      <c r="CE7" s="38">
        <v>200.25</v>
      </c>
      <c r="CF7" s="38">
        <v>213.76</v>
      </c>
      <c r="CG7" s="38">
        <v>250.84</v>
      </c>
      <c r="CH7" s="38">
        <v>235.61</v>
      </c>
      <c r="CI7" s="38">
        <v>216.21</v>
      </c>
      <c r="CJ7" s="38">
        <v>220.31</v>
      </c>
      <c r="CK7" s="38">
        <v>230.95</v>
      </c>
      <c r="CL7" s="38">
        <v>136.15</v>
      </c>
      <c r="CM7" s="38" t="s">
        <v>102</v>
      </c>
      <c r="CN7" s="38" t="s">
        <v>102</v>
      </c>
      <c r="CO7" s="38" t="s">
        <v>102</v>
      </c>
      <c r="CP7" s="38" t="s">
        <v>102</v>
      </c>
      <c r="CQ7" s="38" t="s">
        <v>102</v>
      </c>
      <c r="CR7" s="38">
        <v>49.39</v>
      </c>
      <c r="CS7" s="38">
        <v>49.25</v>
      </c>
      <c r="CT7" s="38">
        <v>50.24</v>
      </c>
      <c r="CU7" s="38">
        <v>49.68</v>
      </c>
      <c r="CV7" s="38">
        <v>49.27</v>
      </c>
      <c r="CW7" s="38">
        <v>59.64</v>
      </c>
      <c r="CX7" s="38">
        <v>93.53</v>
      </c>
      <c r="CY7" s="38">
        <v>93.99</v>
      </c>
      <c r="CZ7" s="38">
        <v>94.45</v>
      </c>
      <c r="DA7" s="38">
        <v>94.82</v>
      </c>
      <c r="DB7" s="38">
        <v>95.07</v>
      </c>
      <c r="DC7" s="38">
        <v>83.96</v>
      </c>
      <c r="DD7" s="38">
        <v>84.12</v>
      </c>
      <c r="DE7" s="38">
        <v>84.17</v>
      </c>
      <c r="DF7" s="38">
        <v>83.35</v>
      </c>
      <c r="DG7" s="38">
        <v>83.16</v>
      </c>
      <c r="DH7" s="38">
        <v>95.35</v>
      </c>
      <c r="DI7" s="38">
        <v>24.06</v>
      </c>
      <c r="DJ7" s="38">
        <v>26.28</v>
      </c>
      <c r="DK7" s="38">
        <v>28.48</v>
      </c>
      <c r="DL7" s="38">
        <v>30.83</v>
      </c>
      <c r="DM7" s="38">
        <v>33.06</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2020-12-04T02:26:17Z</dcterms:created>
  <dcterms:modified xsi:type="dcterms:W3CDTF">2021-01-27T00:06:06Z</dcterms:modified>
  <cp:category/>
</cp:coreProperties>
</file>