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LGFILESERVER1\FileServer\0504上下水道課\常用\下水道業務係（常用）\03財務（常用）\経営比較分析表(常用)\R01年度決算\"/>
    </mc:Choice>
  </mc:AlternateContent>
  <xr:revisionPtr revIDLastSave="0" documentId="13_ncr:1_{A105FE30-D6BB-4D60-8990-5AE1AC3401CE}" xr6:coauthVersionLast="36" xr6:coauthVersionMax="36" xr10:uidLastSave="{00000000-0000-0000-0000-000000000000}"/>
  <workbookProtection workbookAlgorithmName="SHA-512" workbookHashValue="ic9Lz/noAtWlsITudwVVtGE8/Oez2VKkUizbSOLc+rYLepEwESEb5HbQ8esQ8qoQPlFSQ6jUJfsPf2SKwn63bw==" workbookSaltValue="PyDcTiUhG0QyMNdJog+iA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<sst xmlns="http://schemas.openxmlformats.org/spreadsheetml/2006/main" count="295" uniqueCount="116">
  <si>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</si>
  <si>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</si>
  <si>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</si>
  <si>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</si>
  <si>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</si>
  <si>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</si>
  <si>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</si>
  <si>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</si>
  <si>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</si>
  <si>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</si>
  <si>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</si>
  <si>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</si>
  <si>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</si>
  <si>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</si>
  <si>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</si>
  <si>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</si>
  <si>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</si>
  <si>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</si>
  <si>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</si>
  <si>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</si>
  <si>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</si>
  <si>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</si>
  <si>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</si>
  <si>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</si>
  <si>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</si>
  <si>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</si>
  <si>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</si>
  <si>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</si>
  <si>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</si>
  <si>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</si>
  <si>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</si>
  <si>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</si>
  <si>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</si>
  <si>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</si>
  <si>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</si>
  <si>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</si>
  <si>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</si>
  <si>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</si>
  <si>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</si>
  <si>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</si>
  <si>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</si>
  <si>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</si>
  <si>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</si>
  <si>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</si>
  <si>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</si>
  <si>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</si>
  <si>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</si>
  <si>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</si>
  <si>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</si>
  <si>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</si>
  <si>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</si>
  <si>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</si>
  <si>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</si>
  <si>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</si>
  <si>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</si>
  <si>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</si>
  <si>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</si>
  <si>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</si>
  <si>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</si>
  <si>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</si>
  <si>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</si>
  <si>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</si>
  <si>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</si>
  <si>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</si>
  <si>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</si>
  <si>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</si>
  <si>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</si>
  <si>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</si>
  <si>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</si>
  <si>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</si>
  <si>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</si>
  <si>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</si>
  <si>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</si>
  <si>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</si>
  <si>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</si>
  <si>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</si>
  <si>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</si>
  <si>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</si>
  <si>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</si>
  <si>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</si>
  <si>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</si>
  <si>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</si>
  <si>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</si>
  <si>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</si>
  <si>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</si>
  <si>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</si>
  <si>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</si>
  <si>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</si>
  <si>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</si>
  <si>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</si>
  <si>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</si>
  <si>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</si>
  <si>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</si>
  <si>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</si>
  <si>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</si>
  <si>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</si>
  <si>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</si>
  <si>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</si>
  <si>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</si>
  <si>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</si>
  <si>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</si>
  <si>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</si>
  <si>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</si>
  <si>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</si>
  <si>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</si>
  <si>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</si>
  <si>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</si>
  <si>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</si>
  <si>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</si>
  <si>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</si>
  <si>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</si>
  <si>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</si>
  <si>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</si>
  <si>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当市における公共下水道事業は昭和46年から建設着手している。法定耐用年数を経過した管渠等はない。
①有形固定資産減価償却率については、上昇傾向にあり、全国平均値・類似団体平均値を上回っている。
　下水道会計全体での数値は、以下「全体統括」を参照のこと。</t>
    <rPh sb="1" eb="3">
      <t>トウシ</t>
    </rPh>
    <rPh sb="7" eb="9">
      <t>コウキョウ</t>
    </rPh>
    <rPh sb="9" eb="12">
      <t>ゲスイドウ</t>
    </rPh>
    <rPh sb="12" eb="14">
      <t>ジギョウ</t>
    </rPh>
    <rPh sb="15" eb="17">
      <t>ショウワ</t>
    </rPh>
    <rPh sb="19" eb="20">
      <t>ネン</t>
    </rPh>
    <rPh sb="22" eb="24">
      <t>ケンセツ</t>
    </rPh>
    <rPh sb="24" eb="26">
      <t>チャクシュ</t>
    </rPh>
    <rPh sb="31" eb="33">
      <t>ホウテイ</t>
    </rPh>
    <rPh sb="33" eb="35">
      <t>タイヨウ</t>
    </rPh>
    <rPh sb="35" eb="37">
      <t>ネンスウ</t>
    </rPh>
    <rPh sb="38" eb="40">
      <t>ケイカ</t>
    </rPh>
    <rPh sb="42" eb="44">
      <t>カンキョ</t>
    </rPh>
    <rPh sb="44" eb="45">
      <t>トウ</t>
    </rPh>
    <rPh sb="51" eb="53">
      <t>ユウケイ</t>
    </rPh>
    <rPh sb="53" eb="55">
      <t>コテイ</t>
    </rPh>
    <rPh sb="55" eb="57">
      <t>シサン</t>
    </rPh>
    <rPh sb="57" eb="59">
      <t>ゲンカ</t>
    </rPh>
    <rPh sb="59" eb="61">
      <t>ショウキャク</t>
    </rPh>
    <rPh sb="61" eb="62">
      <t>リツ</t>
    </rPh>
    <rPh sb="68" eb="70">
      <t>ジョウショウ</t>
    </rPh>
    <rPh sb="70" eb="72">
      <t>ケイコウ</t>
    </rPh>
    <rPh sb="76" eb="78">
      <t>ゼンコク</t>
    </rPh>
    <rPh sb="78" eb="81">
      <t>ヘイキンチ</t>
    </rPh>
    <rPh sb="82" eb="84">
      <t>ルイジ</t>
    </rPh>
    <rPh sb="84" eb="86">
      <t>ダンタイ</t>
    </rPh>
    <rPh sb="86" eb="89">
      <t>ヘイキンチ</t>
    </rPh>
    <rPh sb="90" eb="92">
      <t>ウワマワ</t>
    </rPh>
    <rPh sb="99" eb="102">
      <t>ゲスイドウ</t>
    </rPh>
    <rPh sb="102" eb="104">
      <t>カイケイ</t>
    </rPh>
    <rPh sb="104" eb="106">
      <t>ゼンタイ</t>
    </rPh>
    <rPh sb="108" eb="110">
      <t>スウチ</t>
    </rPh>
    <rPh sb="112" eb="114">
      <t>イカ</t>
    </rPh>
    <rPh sb="115" eb="117">
      <t>ゼンタイ</t>
    </rPh>
    <rPh sb="117" eb="119">
      <t>トウカツ</t>
    </rPh>
    <rPh sb="121" eb="123">
      <t>サンショウ</t>
    </rPh>
    <phoneticPr fontId="4"/>
  </si>
  <si>
    <t>①経常収支比率については、類似団体平均とほぼ同水準となっている。当年度は前年度に引き続き黒字となっている。
②累積欠損金比率については、当年度は前年度に比べ減少している。
※当市は、複数事業の会計・経理を一体として行っており、下水道会計全体での①経常収支比率は109.44％、②累積欠損金比率は0.00％である。
③流動比率について、当年度数値は類似団体と比較して低い数値を示しており、短期的な債務に対する支払能力の低さが課題である。また、年々減少傾向にあり、早急な対策が必要である。下水道会計全体での③流動比率は、19.10％となっている。
④企業債残高対事業規模比率については、管路等の整備がほぼ完了し、企業債（借金）の償還ピークを過ぎたことから減少傾向にあるが、今後は管路の長寿命化等により再び企業債が増加することが予見されるため、費用の平準化等による効率的な管理運営、投資・予算配分の適正化に努める。
⑤経費回収率については前年度と比較し微減しているが、類似団体と比較して高い数値である。しかしながら、使用料のみで100％賄うことができていないため、適正な使用料収入の確保及び汚水処理費の低下に努める。
⑥汚水処理原価については、汚水処理費が増加したため、前年度に比べ増加している。
⑦施設利用率については、平成30年度より流域処理水量を計上しなくなったため、前年度と同様に低い数値を示している。</t>
    <rPh sb="1" eb="3">
      <t>ケイジョウ</t>
    </rPh>
    <rPh sb="3" eb="5">
      <t>シュウシ</t>
    </rPh>
    <rPh sb="5" eb="7">
      <t>ヒリツ</t>
    </rPh>
    <rPh sb="13" eb="15">
      <t>ルイジ</t>
    </rPh>
    <rPh sb="15" eb="17">
      <t>ダンタイ</t>
    </rPh>
    <rPh sb="17" eb="19">
      <t>ヘイキン</t>
    </rPh>
    <rPh sb="22" eb="25">
      <t>ドウスイジュン</t>
    </rPh>
    <rPh sb="32" eb="35">
      <t>トウネンド</t>
    </rPh>
    <rPh sb="36" eb="39">
      <t>ゼンネンド</t>
    </rPh>
    <rPh sb="40" eb="41">
      <t>ヒ</t>
    </rPh>
    <rPh sb="42" eb="43">
      <t>ツヅ</t>
    </rPh>
    <rPh sb="44" eb="46">
      <t>クロジ</t>
    </rPh>
    <rPh sb="55" eb="57">
      <t>ルイセキ</t>
    </rPh>
    <rPh sb="57" eb="59">
      <t>ケッソン</t>
    </rPh>
    <rPh sb="59" eb="60">
      <t>キン</t>
    </rPh>
    <rPh sb="60" eb="62">
      <t>ヒリツ</t>
    </rPh>
    <rPh sb="68" eb="71">
      <t>トウネンド</t>
    </rPh>
    <rPh sb="72" eb="75">
      <t>ゼンネンド</t>
    </rPh>
    <rPh sb="76" eb="77">
      <t>クラ</t>
    </rPh>
    <rPh sb="78" eb="80">
      <t>ゲンショウ</t>
    </rPh>
    <rPh sb="87" eb="89">
      <t>トウシ</t>
    </rPh>
    <rPh sb="91" eb="93">
      <t>フクスウ</t>
    </rPh>
    <rPh sb="93" eb="95">
      <t>ジギョウ</t>
    </rPh>
    <rPh sb="96" eb="98">
      <t>カイケイ</t>
    </rPh>
    <rPh sb="99" eb="101">
      <t>ケイリ</t>
    </rPh>
    <rPh sb="102" eb="104">
      <t>イッタイ</t>
    </rPh>
    <rPh sb="107" eb="108">
      <t>オコナ</t>
    </rPh>
    <rPh sb="113" eb="116">
      <t>ゲスイドウ</t>
    </rPh>
    <rPh sb="116" eb="118">
      <t>カイケイ</t>
    </rPh>
    <rPh sb="118" eb="120">
      <t>ゼンタイ</t>
    </rPh>
    <rPh sb="123" eb="125">
      <t>ケイジョウ</t>
    </rPh>
    <rPh sb="125" eb="127">
      <t>シュウシ</t>
    </rPh>
    <rPh sb="127" eb="129">
      <t>ヒリツ</t>
    </rPh>
    <rPh sb="139" eb="141">
      <t>ルイセキ</t>
    </rPh>
    <rPh sb="141" eb="143">
      <t>ケッソン</t>
    </rPh>
    <rPh sb="143" eb="144">
      <t>キン</t>
    </rPh>
    <rPh sb="144" eb="146">
      <t>ヒリツ</t>
    </rPh>
    <rPh sb="158" eb="160">
      <t>リュウドウ</t>
    </rPh>
    <rPh sb="160" eb="162">
      <t>ヒリツ</t>
    </rPh>
    <rPh sb="167" eb="170">
      <t>トウネンド</t>
    </rPh>
    <rPh sb="170" eb="172">
      <t>スウチ</t>
    </rPh>
    <rPh sb="173" eb="175">
      <t>ルイジ</t>
    </rPh>
    <rPh sb="175" eb="177">
      <t>ダンタイ</t>
    </rPh>
    <rPh sb="178" eb="180">
      <t>ヒカク</t>
    </rPh>
    <rPh sb="182" eb="183">
      <t>ヒク</t>
    </rPh>
    <rPh sb="184" eb="186">
      <t>スウチ</t>
    </rPh>
    <rPh sb="187" eb="188">
      <t>シメ</t>
    </rPh>
    <rPh sb="193" eb="196">
      <t>タンキテキ</t>
    </rPh>
    <rPh sb="197" eb="199">
      <t>サイム</t>
    </rPh>
    <rPh sb="200" eb="201">
      <t>タイ</t>
    </rPh>
    <rPh sb="203" eb="205">
      <t>シハライ</t>
    </rPh>
    <rPh sb="205" eb="207">
      <t>ノウリョク</t>
    </rPh>
    <rPh sb="208" eb="209">
      <t>ヒク</t>
    </rPh>
    <rPh sb="211" eb="213">
      <t>カダイ</t>
    </rPh>
    <rPh sb="220" eb="222">
      <t>ネンネン</t>
    </rPh>
    <rPh sb="222" eb="224">
      <t>ゲンショウ</t>
    </rPh>
    <rPh sb="224" eb="226">
      <t>ケイコウ</t>
    </rPh>
    <rPh sb="230" eb="232">
      <t>ソウキュウ</t>
    </rPh>
    <rPh sb="233" eb="235">
      <t>タイサク</t>
    </rPh>
    <rPh sb="236" eb="238">
      <t>ヒツヨウ</t>
    </rPh>
    <rPh sb="242" eb="245">
      <t>ゲスイドウ</t>
    </rPh>
    <rPh sb="245" eb="247">
      <t>カイケイ</t>
    </rPh>
    <rPh sb="247" eb="249">
      <t>ゼンタイ</t>
    </rPh>
    <rPh sb="252" eb="254">
      <t>リュウドウ</t>
    </rPh>
    <rPh sb="254" eb="256">
      <t>ヒリツ</t>
    </rPh>
    <rPh sb="273" eb="275">
      <t>キギョウ</t>
    </rPh>
    <rPh sb="275" eb="276">
      <t>サイ</t>
    </rPh>
    <rPh sb="276" eb="278">
      <t>ザンダカ</t>
    </rPh>
    <rPh sb="278" eb="279">
      <t>タイ</t>
    </rPh>
    <rPh sb="279" eb="281">
      <t>ジギョウ</t>
    </rPh>
    <rPh sb="281" eb="283">
      <t>キボ</t>
    </rPh>
    <rPh sb="283" eb="285">
      <t>ヒリツ</t>
    </rPh>
    <rPh sb="291" eb="293">
      <t>カンロ</t>
    </rPh>
    <rPh sb="293" eb="294">
      <t>トウ</t>
    </rPh>
    <rPh sb="295" eb="297">
      <t>セイビ</t>
    </rPh>
    <rPh sb="300" eb="302">
      <t>カンリョウ</t>
    </rPh>
    <rPh sb="304" eb="306">
      <t>キギョウ</t>
    </rPh>
    <rPh sb="306" eb="307">
      <t>サイ</t>
    </rPh>
    <rPh sb="308" eb="310">
      <t>シャッキン</t>
    </rPh>
    <rPh sb="312" eb="314">
      <t>ショウカン</t>
    </rPh>
    <rPh sb="318" eb="319">
      <t>ス</t>
    </rPh>
    <rPh sb="325" eb="327">
      <t>ゲンショウ</t>
    </rPh>
    <rPh sb="327" eb="329">
      <t>ケイコウ</t>
    </rPh>
    <rPh sb="334" eb="336">
      <t>コンゴ</t>
    </rPh>
    <rPh sb="337" eb="339">
      <t>カンロ</t>
    </rPh>
    <rPh sb="340" eb="344">
      <t>チョウジュミョウカ</t>
    </rPh>
    <rPh sb="344" eb="345">
      <t>トウ</t>
    </rPh>
    <rPh sb="348" eb="349">
      <t>フタタ</t>
    </rPh>
    <rPh sb="350" eb="352">
      <t>キギョウ</t>
    </rPh>
    <rPh sb="352" eb="353">
      <t>サイ</t>
    </rPh>
    <rPh sb="354" eb="356">
      <t>ゾウカ</t>
    </rPh>
    <rPh sb="361" eb="363">
      <t>ヨケン</t>
    </rPh>
    <rPh sb="369" eb="371">
      <t>ヒヨウ</t>
    </rPh>
    <rPh sb="372" eb="375">
      <t>ヘイジュンカ</t>
    </rPh>
    <rPh sb="375" eb="376">
      <t>トウ</t>
    </rPh>
    <rPh sb="379" eb="382">
      <t>コウリツテキ</t>
    </rPh>
    <rPh sb="383" eb="385">
      <t>カンリ</t>
    </rPh>
    <rPh sb="385" eb="387">
      <t>ウンエイ</t>
    </rPh>
    <rPh sb="388" eb="390">
      <t>トウシ</t>
    </rPh>
    <rPh sb="391" eb="393">
      <t>ヨサン</t>
    </rPh>
    <rPh sb="393" eb="395">
      <t>ハイブン</t>
    </rPh>
    <rPh sb="396" eb="399">
      <t>テキセイカ</t>
    </rPh>
    <rPh sb="400" eb="401">
      <t>ツト</t>
    </rPh>
    <rPh sb="406" eb="408">
      <t>ケイヒ</t>
    </rPh>
    <rPh sb="408" eb="410">
      <t>カイシュウ</t>
    </rPh>
    <rPh sb="410" eb="411">
      <t>リツ</t>
    </rPh>
    <rPh sb="416" eb="419">
      <t>ゼンネンド</t>
    </rPh>
    <rPh sb="420" eb="422">
      <t>ヒカク</t>
    </rPh>
    <rPh sb="423" eb="425">
      <t>ビゲン</t>
    </rPh>
    <rPh sb="431" eb="433">
      <t>ルイジ</t>
    </rPh>
    <rPh sb="433" eb="435">
      <t>ダンタイ</t>
    </rPh>
    <rPh sb="436" eb="438">
      <t>ヒカク</t>
    </rPh>
    <rPh sb="440" eb="441">
      <t>タカ</t>
    </rPh>
    <rPh sb="442" eb="444">
      <t>スウチ</t>
    </rPh>
    <rPh sb="455" eb="458">
      <t>シヨウリョウ</t>
    </rPh>
    <rPh sb="465" eb="466">
      <t>マカナ</t>
    </rPh>
    <rPh sb="479" eb="481">
      <t>テキセイ</t>
    </rPh>
    <rPh sb="482" eb="484">
      <t>シヨウ</t>
    </rPh>
    <rPh sb="484" eb="485">
      <t>リョウ</t>
    </rPh>
    <rPh sb="485" eb="487">
      <t>シュウニュウ</t>
    </rPh>
    <rPh sb="488" eb="490">
      <t>カクホ</t>
    </rPh>
    <rPh sb="490" eb="491">
      <t>オヨ</t>
    </rPh>
    <rPh sb="492" eb="494">
      <t>オスイ</t>
    </rPh>
    <rPh sb="494" eb="496">
      <t>ショリ</t>
    </rPh>
    <rPh sb="496" eb="497">
      <t>ヒ</t>
    </rPh>
    <rPh sb="498" eb="500">
      <t>テイカ</t>
    </rPh>
    <rPh sb="501" eb="502">
      <t>ツト</t>
    </rPh>
    <rPh sb="507" eb="509">
      <t>オスイ</t>
    </rPh>
    <rPh sb="509" eb="511">
      <t>ショリ</t>
    </rPh>
    <rPh sb="511" eb="513">
      <t>ゲンカ</t>
    </rPh>
    <rPh sb="519" eb="521">
      <t>オスイ</t>
    </rPh>
    <rPh sb="521" eb="523">
      <t>ショリ</t>
    </rPh>
    <rPh sb="523" eb="524">
      <t>ヒ</t>
    </rPh>
    <rPh sb="525" eb="527">
      <t>ゾウカ</t>
    </rPh>
    <rPh sb="532" eb="535">
      <t>ゼンネンド</t>
    </rPh>
    <rPh sb="536" eb="537">
      <t>クラ</t>
    </rPh>
    <rPh sb="538" eb="540">
      <t>ゾウカ</t>
    </rPh>
    <rPh sb="547" eb="549">
      <t>シセツ</t>
    </rPh>
    <rPh sb="549" eb="551">
      <t>リヨウ</t>
    </rPh>
    <rPh sb="551" eb="552">
      <t>リツ</t>
    </rPh>
    <rPh sb="558" eb="560">
      <t>ヘイセイ</t>
    </rPh>
    <rPh sb="562" eb="564">
      <t>ネンド</t>
    </rPh>
    <rPh sb="566" eb="568">
      <t>リュウイキ</t>
    </rPh>
    <rPh sb="568" eb="570">
      <t>ショリ</t>
    </rPh>
    <rPh sb="570" eb="572">
      <t>スイリョウ</t>
    </rPh>
    <rPh sb="573" eb="575">
      <t>ケイジョウ</t>
    </rPh>
    <rPh sb="584" eb="587">
      <t>ゼンネンド</t>
    </rPh>
    <rPh sb="588" eb="590">
      <t>ドウヨウ</t>
    </rPh>
    <rPh sb="591" eb="592">
      <t>ヒク</t>
    </rPh>
    <rPh sb="593" eb="595">
      <t>スウチ</t>
    </rPh>
    <rPh sb="596" eb="597">
      <t>シメ</t>
    </rPh>
    <phoneticPr fontId="4"/>
  </si>
  <si>
    <t>Ⅰ.現状分析
１　下水道会計全体では、①経常収支比率は109.44％、②累積欠損金比率は0.00％により、単年度収支が黒字、累積欠損は発生していない。また、③流動比率19.10％、④企業債残高対事業規模比率587.84％、⑤経費回収率87.92％となっており、今後不明水※対策による汚水処理経費の逓減が必要である。
※不明水…処理する汚水のうち、管路内に侵入してきた地下水など料金収入につながらないもの。
２　下水道会計全体での①有形固定資産減価償却率は33.03％であるが、将来の管路等の更新について検討が必要である。
Ⅱ.経営改善に向けた方向性
　平成29年3月に経営戦略を策定し、将来の人口減少による使用料収入の減少や老朽施設の更新を視野に入れ、不明水対策等により有収率を高める（収益の確保）とともに、料金改定・その他財源の確保を検討することにより、経営の健全化に取り組む。
※経営分析表の前提条件
　当市では決算統計区分の事業の会計・経営を一体とし、下水道使用料収入も一本化されている。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</si>
</sst>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56-464A-9183-62C28E9767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FC56-464A-9183-62C28E9767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890.25</c:v>
                </c:pt>
                <c:pt idx="1">
                  <c:v>912.28</c:v>
                </c:pt>
                <c:pt idx="2">
                  <c:v>924.37</c:v>
                </c:pt>
                <c:pt idx="3">
                  <c:v>23.55</c:v>
                </c:pt>
                <c:pt idx="4">
                  <c:v>23.55</c:v>
                </c:pt>
              </c:numCache>
            </c:numRef>
          </c:val>
          <c:extLst>
            <c:ext xmlns:c16="http://schemas.microsoft.com/office/drawing/2014/chart" uri="{C3380CC4-5D6E-409C-BE32-E72D297353CC}">
              <c16:uniqueId val="{00000000-6EBB-4C64-BFE3-F5721A606B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6EBB-4C64-BFE3-F5721A606B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89.98</c:v>
                </c:pt>
                <c:pt idx="1">
                  <c:v>90.65</c:v>
                </c:pt>
                <c:pt idx="2">
                  <c:v>91</c:v>
                </c:pt>
                <c:pt idx="3">
                  <c:v>91.24</c:v>
                </c:pt>
                <c:pt idx="4">
                  <c:v>92.17</c:v>
                </c:pt>
              </c:numCache>
            </c:numRef>
          </c:val>
          <c:extLst>
            <c:ext xmlns:c16="http://schemas.microsoft.com/office/drawing/2014/chart" uri="{C3380CC4-5D6E-409C-BE32-E72D297353CC}">
              <c16:uniqueId val="{00000000-B5ED-4EC1-A70E-59317C8275C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B5ED-4EC1-A70E-59317C8275C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112.99</c:v>
                </c:pt>
                <c:pt idx="1">
                  <c:v>99.41</c:v>
                </c:pt>
                <c:pt idx="2">
                  <c:v>99.88</c:v>
                </c:pt>
                <c:pt idx="3">
                  <c:v>101.53</c:v>
                </c:pt>
                <c:pt idx="4">
                  <c:v>102.9</c:v>
                </c:pt>
              </c:numCache>
            </c:numRef>
          </c:val>
          <c:extLst>
            <c:ext xmlns:c16="http://schemas.microsoft.com/office/drawing/2014/chart" uri="{C3380CC4-5D6E-409C-BE32-E72D297353CC}">
              <c16:uniqueId val="{00000000-B031-43B0-AA43-A2667B45AE1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B031-43B0-AA43-A2667B45AE1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22.74</c:v>
                </c:pt>
                <c:pt idx="1">
                  <c:v>24.88</c:v>
                </c:pt>
                <c:pt idx="2">
                  <c:v>26.98</c:v>
                </c:pt>
                <c:pt idx="3">
                  <c:v>29.03</c:v>
                </c:pt>
                <c:pt idx="4">
                  <c:v>31.04</c:v>
                </c:pt>
              </c:numCache>
            </c:numRef>
          </c:val>
          <c:extLst>
            <c:ext xmlns:c16="http://schemas.microsoft.com/office/drawing/2014/chart" uri="{C3380CC4-5D6E-409C-BE32-E72D297353CC}">
              <c16:uniqueId val="{00000000-0BA8-4E12-93BA-81A8686FAA4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0BA8-4E12-93BA-81A8686FAA4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A6-4814-9813-C11C25A2234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A3A6-4814-9813-C11C25A2234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35.79</c:v>
                </c:pt>
                <c:pt idx="1">
                  <c:v>36.97</c:v>
                </c:pt>
                <c:pt idx="2">
                  <c:v>38.799999999999997</c:v>
                </c:pt>
                <c:pt idx="3">
                  <c:v>34.229999999999997</c:v>
                </c:pt>
                <c:pt idx="4">
                  <c:v>26.11</c:v>
                </c:pt>
              </c:numCache>
            </c:numRef>
          </c:val>
          <c:extLst>
            <c:ext xmlns:c16="http://schemas.microsoft.com/office/drawing/2014/chart" uri="{C3380CC4-5D6E-409C-BE32-E72D297353CC}">
              <c16:uniqueId val="{00000000-FC94-492C-82A2-1209A8E062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FC94-492C-82A2-1209A8E062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6.2</c:v>
                </c:pt>
                <c:pt idx="1">
                  <c:v>-11.92</c:v>
                </c:pt>
                <c:pt idx="2">
                  <c:v>-28.53</c:v>
                </c:pt>
                <c:pt idx="3">
                  <c:v>-40.619999999999997</c:v>
                </c:pt>
                <c:pt idx="4">
                  <c:v>-49.07</c:v>
                </c:pt>
              </c:numCache>
            </c:numRef>
          </c:val>
          <c:extLst>
            <c:ext xmlns:c16="http://schemas.microsoft.com/office/drawing/2014/chart" uri="{C3380CC4-5D6E-409C-BE32-E72D297353CC}">
              <c16:uniqueId val="{00000000-D49E-4497-A9F0-180DCF6372C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D49E-4497-A9F0-180DCF6372C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1567.39</c:v>
                </c:pt>
                <c:pt idx="1">
                  <c:v>1426.74</c:v>
                </c:pt>
                <c:pt idx="2">
                  <c:v>1480.9</c:v>
                </c:pt>
                <c:pt idx="3">
                  <c:v>879.3</c:v>
                </c:pt>
                <c:pt idx="4">
                  <c:v>699.34</c:v>
                </c:pt>
              </c:numCache>
            </c:numRef>
          </c:val>
          <c:extLst>
            <c:ext xmlns:c16="http://schemas.microsoft.com/office/drawing/2014/chart" uri="{C3380CC4-5D6E-409C-BE32-E72D297353CC}">
              <c16:uniqueId val="{00000000-0C7B-42AC-B057-685D7B86145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0C7B-42AC-B057-685D7B86145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67.03</c:v>
                </c:pt>
                <c:pt idx="1">
                  <c:v>60.01</c:v>
                </c:pt>
                <c:pt idx="2">
                  <c:v>91.47</c:v>
                </c:pt>
                <c:pt idx="3">
                  <c:v>89.86</c:v>
                </c:pt>
                <c:pt idx="4">
                  <c:v>86.36</c:v>
                </c:pt>
              </c:numCache>
            </c:numRef>
          </c:val>
          <c:extLst>
            <c:ext xmlns:c16="http://schemas.microsoft.com/office/drawing/2014/chart" uri="{C3380CC4-5D6E-409C-BE32-E72D297353CC}">
              <c16:uniqueId val="{00000000-6810-44B3-864A-6F5023A469C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6810-44B3-864A-6F5023A469C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288.68</c:v>
                </c:pt>
                <c:pt idx="1">
                  <c:v>322.79000000000002</c:v>
                </c:pt>
                <c:pt idx="2">
                  <c:v>212.03</c:v>
                </c:pt>
                <c:pt idx="3">
                  <c:v>215.91</c:v>
                </c:pt>
                <c:pt idx="4">
                  <c:v>225.32</c:v>
                </c:pt>
              </c:numCache>
            </c:numRef>
          </c:val>
          <c:extLst>
            <c:ext xmlns:c16="http://schemas.microsoft.com/office/drawing/2014/chart" uri="{C3380CC4-5D6E-409C-BE32-E72D297353CC}">
              <c16:uniqueId val="{00000000-A948-4957-896C-A2178DF60E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A948-4957-896C-A2178DF60E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南砺市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50337</v>
      </c>
      <c r="AM8" s="51"/>
      <c r="AN8" s="51"/>
      <c r="AO8" s="51"/>
      <c r="AP8" s="51"/>
      <c r="AQ8" s="51"/>
      <c r="AR8" s="51"/>
      <c r="AS8" s="51"/>
      <c r="AT8" s="46">
        <f>データ!T6</f>
        <v>668.64</v>
      </c>
      <c r="AU8" s="46"/>
      <c r="AV8" s="46"/>
      <c r="AW8" s="46"/>
      <c r="AX8" s="46"/>
      <c r="AY8" s="46"/>
      <c r="AZ8" s="46"/>
      <c r="BA8" s="46"/>
      <c r="BB8" s="46">
        <f>データ!U6</f>
        <v>75.28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57.8</v>
      </c>
      <c r="J10" s="46"/>
      <c r="K10" s="46"/>
      <c r="L10" s="46"/>
      <c r="M10" s="46"/>
      <c r="N10" s="46"/>
      <c r="O10" s="46"/>
      <c r="P10" s="46">
        <f>データ!P6</f>
        <v>53.9</v>
      </c>
      <c r="Q10" s="46"/>
      <c r="R10" s="46"/>
      <c r="S10" s="46"/>
      <c r="T10" s="46"/>
      <c r="U10" s="46"/>
      <c r="V10" s="46"/>
      <c r="W10" s="46">
        <f>データ!Q6</f>
        <v>80.739999999999995</v>
      </c>
      <c r="X10" s="46"/>
      <c r="Y10" s="46"/>
      <c r="Z10" s="46"/>
      <c r="AA10" s="46"/>
      <c r="AB10" s="46"/>
      <c r="AC10" s="46"/>
      <c r="AD10" s="51">
        <f>データ!R6</f>
        <v>3960</v>
      </c>
      <c r="AE10" s="51"/>
      <c r="AF10" s="51"/>
      <c r="AG10" s="51"/>
      <c r="AH10" s="51"/>
      <c r="AI10" s="51"/>
      <c r="AJ10" s="51"/>
      <c r="AK10" s="2"/>
      <c r="AL10" s="51">
        <f>データ!V6</f>
        <v>26970</v>
      </c>
      <c r="AM10" s="51"/>
      <c r="AN10" s="51"/>
      <c r="AO10" s="51"/>
      <c r="AP10" s="51"/>
      <c r="AQ10" s="51"/>
      <c r="AR10" s="51"/>
      <c r="AS10" s="51"/>
      <c r="AT10" s="46">
        <f>データ!W6</f>
        <v>9.9700000000000006</v>
      </c>
      <c r="AU10" s="46"/>
      <c r="AV10" s="46"/>
      <c r="AW10" s="46"/>
      <c r="AX10" s="46"/>
      <c r="AY10" s="46"/>
      <c r="AZ10" s="46"/>
      <c r="BA10" s="46"/>
      <c r="BB10" s="46">
        <f>データ!X6</f>
        <v>2705.12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114</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0" t="s">
        <v>115</v>
      </c>
      <c r="BM66" s="91"/>
      <c r="BN66" s="91"/>
      <c r="BO66" s="91"/>
      <c r="BP66" s="91"/>
      <c r="BQ66" s="91"/>
      <c r="BR66" s="91"/>
      <c r="BS66" s="91"/>
      <c r="BT66" s="91"/>
      <c r="BU66" s="91"/>
      <c r="BV66" s="91"/>
      <c r="BW66" s="91"/>
      <c r="BX66" s="91"/>
      <c r="BY66" s="91"/>
      <c r="BZ66" s="9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90"/>
      <c r="BM67" s="91"/>
      <c r="BN67" s="91"/>
      <c r="BO67" s="91"/>
      <c r="BP67" s="91"/>
      <c r="BQ67" s="91"/>
      <c r="BR67" s="91"/>
      <c r="BS67" s="91"/>
      <c r="BT67" s="91"/>
      <c r="BU67" s="91"/>
      <c r="BV67" s="91"/>
      <c r="BW67" s="91"/>
      <c r="BX67" s="91"/>
      <c r="BY67" s="91"/>
      <c r="BZ67" s="9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90"/>
      <c r="BM68" s="91"/>
      <c r="BN68" s="91"/>
      <c r="BO68" s="91"/>
      <c r="BP68" s="91"/>
      <c r="BQ68" s="91"/>
      <c r="BR68" s="91"/>
      <c r="BS68" s="91"/>
      <c r="BT68" s="91"/>
      <c r="BU68" s="91"/>
      <c r="BV68" s="91"/>
      <c r="BW68" s="91"/>
      <c r="BX68" s="91"/>
      <c r="BY68" s="91"/>
      <c r="BZ68" s="9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90"/>
      <c r="BM69" s="91"/>
      <c r="BN69" s="91"/>
      <c r="BO69" s="91"/>
      <c r="BP69" s="91"/>
      <c r="BQ69" s="91"/>
      <c r="BR69" s="91"/>
      <c r="BS69" s="91"/>
      <c r="BT69" s="91"/>
      <c r="BU69" s="91"/>
      <c r="BV69" s="91"/>
      <c r="BW69" s="91"/>
      <c r="BX69" s="91"/>
      <c r="BY69" s="91"/>
      <c r="BZ69" s="9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90"/>
      <c r="BM70" s="91"/>
      <c r="BN70" s="91"/>
      <c r="BO70" s="91"/>
      <c r="BP70" s="91"/>
      <c r="BQ70" s="91"/>
      <c r="BR70" s="91"/>
      <c r="BS70" s="91"/>
      <c r="BT70" s="91"/>
      <c r="BU70" s="91"/>
      <c r="BV70" s="91"/>
      <c r="BW70" s="91"/>
      <c r="BX70" s="91"/>
      <c r="BY70" s="91"/>
      <c r="BZ70" s="9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90"/>
      <c r="BM71" s="91"/>
      <c r="BN71" s="91"/>
      <c r="BO71" s="91"/>
      <c r="BP71" s="91"/>
      <c r="BQ71" s="91"/>
      <c r="BR71" s="91"/>
      <c r="BS71" s="91"/>
      <c r="BT71" s="91"/>
      <c r="BU71" s="91"/>
      <c r="BV71" s="91"/>
      <c r="BW71" s="91"/>
      <c r="BX71" s="91"/>
      <c r="BY71" s="91"/>
      <c r="BZ71" s="9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90"/>
      <c r="BM72" s="91"/>
      <c r="BN72" s="91"/>
      <c r="BO72" s="91"/>
      <c r="BP72" s="91"/>
      <c r="BQ72" s="91"/>
      <c r="BR72" s="91"/>
      <c r="BS72" s="91"/>
      <c r="BT72" s="91"/>
      <c r="BU72" s="91"/>
      <c r="BV72" s="91"/>
      <c r="BW72" s="91"/>
      <c r="BX72" s="91"/>
      <c r="BY72" s="91"/>
      <c r="BZ72" s="9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90"/>
      <c r="BM73" s="91"/>
      <c r="BN73" s="91"/>
      <c r="BO73" s="91"/>
      <c r="BP73" s="91"/>
      <c r="BQ73" s="91"/>
      <c r="BR73" s="91"/>
      <c r="BS73" s="91"/>
      <c r="BT73" s="91"/>
      <c r="BU73" s="91"/>
      <c r="BV73" s="91"/>
      <c r="BW73" s="91"/>
      <c r="BX73" s="91"/>
      <c r="BY73" s="91"/>
      <c r="BZ73" s="9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90"/>
      <c r="BM74" s="91"/>
      <c r="BN74" s="91"/>
      <c r="BO74" s="91"/>
      <c r="BP74" s="91"/>
      <c r="BQ74" s="91"/>
      <c r="BR74" s="91"/>
      <c r="BS74" s="91"/>
      <c r="BT74" s="91"/>
      <c r="BU74" s="91"/>
      <c r="BV74" s="91"/>
      <c r="BW74" s="91"/>
      <c r="BX74" s="91"/>
      <c r="BY74" s="91"/>
      <c r="BZ74" s="9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90"/>
      <c r="BM75" s="91"/>
      <c r="BN75" s="91"/>
      <c r="BO75" s="91"/>
      <c r="BP75" s="91"/>
      <c r="BQ75" s="91"/>
      <c r="BR75" s="91"/>
      <c r="BS75" s="91"/>
      <c r="BT75" s="91"/>
      <c r="BU75" s="91"/>
      <c r="BV75" s="91"/>
      <c r="BW75" s="91"/>
      <c r="BX75" s="91"/>
      <c r="BY75" s="91"/>
      <c r="BZ75" s="9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90"/>
      <c r="BM76" s="91"/>
      <c r="BN76" s="91"/>
      <c r="BO76" s="91"/>
      <c r="BP76" s="91"/>
      <c r="BQ76" s="91"/>
      <c r="BR76" s="91"/>
      <c r="BS76" s="91"/>
      <c r="BT76" s="91"/>
      <c r="BU76" s="91"/>
      <c r="BV76" s="91"/>
      <c r="BW76" s="91"/>
      <c r="BX76" s="91"/>
      <c r="BY76" s="91"/>
      <c r="BZ76" s="9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90"/>
      <c r="BM77" s="91"/>
      <c r="BN77" s="91"/>
      <c r="BO77" s="91"/>
      <c r="BP77" s="91"/>
      <c r="BQ77" s="91"/>
      <c r="BR77" s="91"/>
      <c r="BS77" s="91"/>
      <c r="BT77" s="91"/>
      <c r="BU77" s="91"/>
      <c r="BV77" s="91"/>
      <c r="BW77" s="91"/>
      <c r="BX77" s="91"/>
      <c r="BY77" s="91"/>
      <c r="BZ77" s="9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90"/>
      <c r="BM78" s="91"/>
      <c r="BN78" s="91"/>
      <c r="BO78" s="91"/>
      <c r="BP78" s="91"/>
      <c r="BQ78" s="91"/>
      <c r="BR78" s="91"/>
      <c r="BS78" s="91"/>
      <c r="BT78" s="91"/>
      <c r="BU78" s="91"/>
      <c r="BV78" s="91"/>
      <c r="BW78" s="91"/>
      <c r="BX78" s="91"/>
      <c r="BY78" s="91"/>
      <c r="BZ78" s="9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90"/>
      <c r="BM79" s="91"/>
      <c r="BN79" s="91"/>
      <c r="BO79" s="91"/>
      <c r="BP79" s="91"/>
      <c r="BQ79" s="91"/>
      <c r="BR79" s="91"/>
      <c r="BS79" s="91"/>
      <c r="BT79" s="91"/>
      <c r="BU79" s="91"/>
      <c r="BV79" s="91"/>
      <c r="BW79" s="91"/>
      <c r="BX79" s="91"/>
      <c r="BY79" s="91"/>
      <c r="BZ79" s="9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90"/>
      <c r="BM80" s="91"/>
      <c r="BN80" s="91"/>
      <c r="BO80" s="91"/>
      <c r="BP80" s="91"/>
      <c r="BQ80" s="91"/>
      <c r="BR80" s="91"/>
      <c r="BS80" s="91"/>
      <c r="BT80" s="91"/>
      <c r="BU80" s="91"/>
      <c r="BV80" s="91"/>
      <c r="BW80" s="91"/>
      <c r="BX80" s="91"/>
      <c r="BY80" s="91"/>
      <c r="BZ80" s="9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90"/>
      <c r="BM81" s="91"/>
      <c r="BN81" s="91"/>
      <c r="BO81" s="91"/>
      <c r="BP81" s="91"/>
      <c r="BQ81" s="91"/>
      <c r="BR81" s="91"/>
      <c r="BS81" s="91"/>
      <c r="BT81" s="91"/>
      <c r="BU81" s="91"/>
      <c r="BV81" s="91"/>
      <c r="BW81" s="91"/>
      <c r="BX81" s="91"/>
      <c r="BY81" s="91"/>
      <c r="BZ81" s="9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F2MtNinM/t3YnuvmvC0PFMDkShRUX/HdUjhQPmA4UQCYDX0uQ8lcngBzTBhhv0n7bObKrWZWadZsPk3xJBepjA==" saltValue="7F0kP3iJU0lNG/fdVI9M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162108</v>
      </c>
      <c r="D6" s="33">
        <f t="shared" si="3"/>
        <v>46</v>
      </c>
      <c r="E6" s="33">
        <f t="shared" si="3"/>
        <v>17</v>
      </c>
      <c r="F6" s="33">
        <f t="shared" si="3"/>
        <v>4</v>
      </c>
      <c r="G6" s="33">
        <f t="shared" si="3"/>
        <v>0</v>
      </c>
      <c r="H6" s="33" t="str">
        <f t="shared" si="3"/>
        <v>富山県　南砺市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57.8</v>
      </c>
      <c r="P6" s="34">
        <f t="shared" si="3"/>
        <v>53.9</v>
      </c>
      <c r="Q6" s="34">
        <f t="shared" si="3"/>
        <v>80.739999999999995</v>
      </c>
      <c r="R6" s="34">
        <f t="shared" si="3"/>
        <v>3960</v>
      </c>
      <c r="S6" s="34">
        <f t="shared" si="3"/>
        <v>50337</v>
      </c>
      <c r="T6" s="34">
        <f t="shared" si="3"/>
        <v>668.64</v>
      </c>
      <c r="U6" s="34">
        <f t="shared" si="3"/>
        <v>75.28</v>
      </c>
      <c r="V6" s="34">
        <f t="shared" si="3"/>
        <v>26970</v>
      </c>
      <c r="W6" s="34">
        <f t="shared" si="3"/>
        <v>9.9700000000000006</v>
      </c>
      <c r="X6" s="34">
        <f t="shared" si="3"/>
        <v>2705.12</v>
      </c>
      <c r="Y6" s="35">
        <f>IF(Y7="",NA(),Y7)</f>
        <v>112.99</v>
      </c>
      <c r="Z6" s="35">
        <f t="shared" ref="Z6:AH6" si="4">IF(Z7="",NA(),Z7)</f>
        <v>99.41</v>
      </c>
      <c r="AA6" s="35">
        <f t="shared" si="4"/>
        <v>99.88</v>
      </c>
      <c r="AB6" s="35">
        <f t="shared" si="4"/>
        <v>101.53</v>
      </c>
      <c r="AC6" s="35">
        <f t="shared" si="4"/>
        <v>102.9</v>
      </c>
      <c r="AD6" s="35">
        <f t="shared" si="4"/>
        <v>100.94</v>
      </c>
      <c r="AE6" s="35">
        <f t="shared" si="4"/>
        <v>100.85</v>
      </c>
      <c r="AF6" s="35">
        <f t="shared" si="4"/>
        <v>102.13</v>
      </c>
      <c r="AG6" s="35">
        <f t="shared" si="4"/>
        <v>101.72</v>
      </c>
      <c r="AH6" s="35">
        <f t="shared" si="4"/>
        <v>102.73</v>
      </c>
      <c r="AI6" s="34" t="str">
        <f>IF(AI7="","",IF(AI7="-","【-】","【"&amp;SUBSTITUTE(TEXT(AI7,"#,##0.00"),"-","△")&amp;"】"))</f>
        <v>【102.87】</v>
      </c>
      <c r="AJ6" s="35">
        <f>IF(AJ7="",NA(),AJ7)</f>
        <v>35.79</v>
      </c>
      <c r="AK6" s="35">
        <f t="shared" ref="AK6:AS6" si="5">IF(AK7="",NA(),AK7)</f>
        <v>36.97</v>
      </c>
      <c r="AL6" s="35">
        <f t="shared" si="5"/>
        <v>38.799999999999997</v>
      </c>
      <c r="AM6" s="35">
        <f t="shared" si="5"/>
        <v>34.229999999999997</v>
      </c>
      <c r="AN6" s="35">
        <f t="shared" si="5"/>
        <v>26.11</v>
      </c>
      <c r="AO6" s="35">
        <f t="shared" si="5"/>
        <v>101.85</v>
      </c>
      <c r="AP6" s="35">
        <f t="shared" si="5"/>
        <v>110.77</v>
      </c>
      <c r="AQ6" s="35">
        <f t="shared" si="5"/>
        <v>109.51</v>
      </c>
      <c r="AR6" s="35">
        <f t="shared" si="5"/>
        <v>112.88</v>
      </c>
      <c r="AS6" s="35">
        <f t="shared" si="5"/>
        <v>94.97</v>
      </c>
      <c r="AT6" s="34" t="str">
        <f>IF(AT7="","",IF(AT7="-","【-】","【"&amp;SUBSTITUTE(TEXT(AT7,"#,##0.00"),"-","△")&amp;"】"))</f>
        <v>【76.63】</v>
      </c>
      <c r="AU6" s="35">
        <f>IF(AU7="",NA(),AU7)</f>
        <v>6.2</v>
      </c>
      <c r="AV6" s="35">
        <f t="shared" ref="AV6:BD6" si="6">IF(AV7="",NA(),AV7)</f>
        <v>-11.92</v>
      </c>
      <c r="AW6" s="35">
        <f t="shared" si="6"/>
        <v>-28.53</v>
      </c>
      <c r="AX6" s="35">
        <f t="shared" si="6"/>
        <v>-40.619999999999997</v>
      </c>
      <c r="AY6" s="35">
        <f t="shared" si="6"/>
        <v>-49.07</v>
      </c>
      <c r="AZ6" s="35">
        <f t="shared" si="6"/>
        <v>49.07</v>
      </c>
      <c r="BA6" s="35">
        <f t="shared" si="6"/>
        <v>46.78</v>
      </c>
      <c r="BB6" s="35">
        <f t="shared" si="6"/>
        <v>47.44</v>
      </c>
      <c r="BC6" s="35">
        <f t="shared" si="6"/>
        <v>49.18</v>
      </c>
      <c r="BD6" s="35">
        <f t="shared" si="6"/>
        <v>47.72</v>
      </c>
      <c r="BE6" s="34" t="str">
        <f>IF(BE7="","",IF(BE7="-","【-】","【"&amp;SUBSTITUTE(TEXT(BE7,"#,##0.00"),"-","△")&amp;"】"))</f>
        <v>【49.61】</v>
      </c>
      <c r="BF6" s="35">
        <f>IF(BF7="",NA(),BF7)</f>
        <v>1567.39</v>
      </c>
      <c r="BG6" s="35">
        <f t="shared" ref="BG6:BO6" si="7">IF(BG7="",NA(),BG7)</f>
        <v>1426.74</v>
      </c>
      <c r="BH6" s="35">
        <f t="shared" si="7"/>
        <v>1480.9</v>
      </c>
      <c r="BI6" s="35">
        <f t="shared" si="7"/>
        <v>879.3</v>
      </c>
      <c r="BJ6" s="35">
        <f t="shared" si="7"/>
        <v>699.34</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67.03</v>
      </c>
      <c r="BR6" s="35">
        <f t="shared" ref="BR6:BZ6" si="8">IF(BR7="",NA(),BR7)</f>
        <v>60.01</v>
      </c>
      <c r="BS6" s="35">
        <f t="shared" si="8"/>
        <v>91.47</v>
      </c>
      <c r="BT6" s="35">
        <f t="shared" si="8"/>
        <v>89.86</v>
      </c>
      <c r="BU6" s="35">
        <f t="shared" si="8"/>
        <v>86.36</v>
      </c>
      <c r="BV6" s="35">
        <f t="shared" si="8"/>
        <v>66.22</v>
      </c>
      <c r="BW6" s="35">
        <f t="shared" si="8"/>
        <v>69.87</v>
      </c>
      <c r="BX6" s="35">
        <f t="shared" si="8"/>
        <v>74.3</v>
      </c>
      <c r="BY6" s="35">
        <f t="shared" si="8"/>
        <v>72.260000000000005</v>
      </c>
      <c r="BZ6" s="35">
        <f t="shared" si="8"/>
        <v>71.84</v>
      </c>
      <c r="CA6" s="34" t="str">
        <f>IF(CA7="","",IF(CA7="-","【-】","【"&amp;SUBSTITUTE(TEXT(CA7,"#,##0.00"),"-","△")&amp;"】"))</f>
        <v>【74.17】</v>
      </c>
      <c r="CB6" s="35">
        <f>IF(CB7="",NA(),CB7)</f>
        <v>288.68</v>
      </c>
      <c r="CC6" s="35">
        <f t="shared" ref="CC6:CK6" si="9">IF(CC7="",NA(),CC7)</f>
        <v>322.79000000000002</v>
      </c>
      <c r="CD6" s="35">
        <f t="shared" si="9"/>
        <v>212.03</v>
      </c>
      <c r="CE6" s="35">
        <f t="shared" si="9"/>
        <v>215.91</v>
      </c>
      <c r="CF6" s="35">
        <f t="shared" si="9"/>
        <v>225.32</v>
      </c>
      <c r="CG6" s="35">
        <f t="shared" si="9"/>
        <v>246.72</v>
      </c>
      <c r="CH6" s="35">
        <f t="shared" si="9"/>
        <v>234.96</v>
      </c>
      <c r="CI6" s="35">
        <f t="shared" si="9"/>
        <v>221.81</v>
      </c>
      <c r="CJ6" s="35">
        <f t="shared" si="9"/>
        <v>230.02</v>
      </c>
      <c r="CK6" s="35">
        <f t="shared" si="9"/>
        <v>228.47</v>
      </c>
      <c r="CL6" s="34" t="str">
        <f>IF(CL7="","",IF(CL7="-","【-】","【"&amp;SUBSTITUTE(TEXT(CL7,"#,##0.00"),"-","△")&amp;"】"))</f>
        <v>【218.56】</v>
      </c>
      <c r="CM6" s="35">
        <f>IF(CM7="",NA(),CM7)</f>
        <v>890.25</v>
      </c>
      <c r="CN6" s="35">
        <f t="shared" ref="CN6:CV6" si="10">IF(CN7="",NA(),CN7)</f>
        <v>912.28</v>
      </c>
      <c r="CO6" s="35">
        <f t="shared" si="10"/>
        <v>924.37</v>
      </c>
      <c r="CP6" s="35">
        <f t="shared" si="10"/>
        <v>23.55</v>
      </c>
      <c r="CQ6" s="35">
        <f t="shared" si="10"/>
        <v>23.55</v>
      </c>
      <c r="CR6" s="35">
        <f t="shared" si="10"/>
        <v>41.35</v>
      </c>
      <c r="CS6" s="35">
        <f t="shared" si="10"/>
        <v>42.9</v>
      </c>
      <c r="CT6" s="35">
        <f t="shared" si="10"/>
        <v>43.36</v>
      </c>
      <c r="CU6" s="35">
        <f t="shared" si="10"/>
        <v>42.56</v>
      </c>
      <c r="CV6" s="35">
        <f t="shared" si="10"/>
        <v>42.47</v>
      </c>
      <c r="CW6" s="34" t="str">
        <f>IF(CW7="","",IF(CW7="-","【-】","【"&amp;SUBSTITUTE(TEXT(CW7,"#,##0.00"),"-","△")&amp;"】"))</f>
        <v>【42.86】</v>
      </c>
      <c r="CX6" s="35">
        <f>IF(CX7="",NA(),CX7)</f>
        <v>89.98</v>
      </c>
      <c r="CY6" s="35">
        <f t="shared" ref="CY6:DG6" si="11">IF(CY7="",NA(),CY7)</f>
        <v>90.65</v>
      </c>
      <c r="CZ6" s="35">
        <f t="shared" si="11"/>
        <v>91</v>
      </c>
      <c r="DA6" s="35">
        <f t="shared" si="11"/>
        <v>91.24</v>
      </c>
      <c r="DB6" s="35">
        <f t="shared" si="11"/>
        <v>92.17</v>
      </c>
      <c r="DC6" s="35">
        <f t="shared" si="11"/>
        <v>82.9</v>
      </c>
      <c r="DD6" s="35">
        <f t="shared" si="11"/>
        <v>83.5</v>
      </c>
      <c r="DE6" s="35">
        <f t="shared" si="11"/>
        <v>83.06</v>
      </c>
      <c r="DF6" s="35">
        <f t="shared" si="11"/>
        <v>83.32</v>
      </c>
      <c r="DG6" s="35">
        <f t="shared" si="11"/>
        <v>83.75</v>
      </c>
      <c r="DH6" s="34" t="str">
        <f>IF(DH7="","",IF(DH7="-","【-】","【"&amp;SUBSTITUTE(TEXT(DH7,"#,##0.00"),"-","△")&amp;"】"))</f>
        <v>【84.20】</v>
      </c>
      <c r="DI6" s="35">
        <f>IF(DI7="",NA(),DI7)</f>
        <v>22.74</v>
      </c>
      <c r="DJ6" s="35">
        <f t="shared" ref="DJ6:DR6" si="12">IF(DJ7="",NA(),DJ7)</f>
        <v>24.88</v>
      </c>
      <c r="DK6" s="35">
        <f t="shared" si="12"/>
        <v>26.98</v>
      </c>
      <c r="DL6" s="35">
        <f t="shared" si="12"/>
        <v>29.03</v>
      </c>
      <c r="DM6" s="35">
        <f t="shared" si="12"/>
        <v>31.04</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162108</v>
      </c>
      <c r="D7" s="37">
        <v>46</v>
      </c>
      <c r="E7" s="37">
        <v>17</v>
      </c>
      <c r="F7" s="37">
        <v>4</v>
      </c>
      <c r="G7" s="37">
        <v>0</v>
      </c>
      <c r="H7" s="37" t="s">
        <v>96</v>
      </c>
      <c r="I7" s="37" t="s">
        <v>97</v>
      </c>
      <c r="J7" s="37" t="s">
        <v>98</v>
      </c>
      <c r="K7" s="37" t="s">
        <v>99</v>
      </c>
      <c r="L7" s="37" t="s">
        <v>100</v>
      </c>
      <c r="M7" s="37" t="s">
        <v>101</v>
      </c>
      <c r="N7" s="38" t="s">
        <v>102</v>
      </c>
      <c r="O7" s="38">
        <v>57.8</v>
      </c>
      <c r="P7" s="38">
        <v>53.9</v>
      </c>
      <c r="Q7" s="38">
        <v>80.739999999999995</v>
      </c>
      <c r="R7" s="38">
        <v>3960</v>
      </c>
      <c r="S7" s="38">
        <v>50337</v>
      </c>
      <c r="T7" s="38">
        <v>668.64</v>
      </c>
      <c r="U7" s="38">
        <v>75.28</v>
      </c>
      <c r="V7" s="38">
        <v>26970</v>
      </c>
      <c r="W7" s="38">
        <v>9.9700000000000006</v>
      </c>
      <c r="X7" s="38">
        <v>2705.12</v>
      </c>
      <c r="Y7" s="38">
        <v>112.99</v>
      </c>
      <c r="Z7" s="38">
        <v>99.41</v>
      </c>
      <c r="AA7" s="38">
        <v>99.88</v>
      </c>
      <c r="AB7" s="38">
        <v>101.53</v>
      </c>
      <c r="AC7" s="38">
        <v>102.9</v>
      </c>
      <c r="AD7" s="38">
        <v>100.94</v>
      </c>
      <c r="AE7" s="38">
        <v>100.85</v>
      </c>
      <c r="AF7" s="38">
        <v>102.13</v>
      </c>
      <c r="AG7" s="38">
        <v>101.72</v>
      </c>
      <c r="AH7" s="38">
        <v>102.73</v>
      </c>
      <c r="AI7" s="38">
        <v>102.87</v>
      </c>
      <c r="AJ7" s="38">
        <v>35.79</v>
      </c>
      <c r="AK7" s="38">
        <v>36.97</v>
      </c>
      <c r="AL7" s="38">
        <v>38.799999999999997</v>
      </c>
      <c r="AM7" s="38">
        <v>34.229999999999997</v>
      </c>
      <c r="AN7" s="38">
        <v>26.11</v>
      </c>
      <c r="AO7" s="38">
        <v>101.85</v>
      </c>
      <c r="AP7" s="38">
        <v>110.77</v>
      </c>
      <c r="AQ7" s="38">
        <v>109.51</v>
      </c>
      <c r="AR7" s="38">
        <v>112.88</v>
      </c>
      <c r="AS7" s="38">
        <v>94.97</v>
      </c>
      <c r="AT7" s="38">
        <v>76.63</v>
      </c>
      <c r="AU7" s="38">
        <v>6.2</v>
      </c>
      <c r="AV7" s="38">
        <v>-11.92</v>
      </c>
      <c r="AW7" s="38">
        <v>-28.53</v>
      </c>
      <c r="AX7" s="38">
        <v>-40.619999999999997</v>
      </c>
      <c r="AY7" s="38">
        <v>-49.07</v>
      </c>
      <c r="AZ7" s="38">
        <v>49.07</v>
      </c>
      <c r="BA7" s="38">
        <v>46.78</v>
      </c>
      <c r="BB7" s="38">
        <v>47.44</v>
      </c>
      <c r="BC7" s="38">
        <v>49.18</v>
      </c>
      <c r="BD7" s="38">
        <v>47.72</v>
      </c>
      <c r="BE7" s="38">
        <v>49.61</v>
      </c>
      <c r="BF7" s="38">
        <v>1567.39</v>
      </c>
      <c r="BG7" s="38">
        <v>1426.74</v>
      </c>
      <c r="BH7" s="38">
        <v>1480.9</v>
      </c>
      <c r="BI7" s="38">
        <v>879.3</v>
      </c>
      <c r="BJ7" s="38">
        <v>699.34</v>
      </c>
      <c r="BK7" s="38">
        <v>1434.89</v>
      </c>
      <c r="BL7" s="38">
        <v>1298.9100000000001</v>
      </c>
      <c r="BM7" s="38">
        <v>1243.71</v>
      </c>
      <c r="BN7" s="38">
        <v>1194.1500000000001</v>
      </c>
      <c r="BO7" s="38">
        <v>1206.79</v>
      </c>
      <c r="BP7" s="38">
        <v>1218.7</v>
      </c>
      <c r="BQ7" s="38">
        <v>67.03</v>
      </c>
      <c r="BR7" s="38">
        <v>60.01</v>
      </c>
      <c r="BS7" s="38">
        <v>91.47</v>
      </c>
      <c r="BT7" s="38">
        <v>89.86</v>
      </c>
      <c r="BU7" s="38">
        <v>86.36</v>
      </c>
      <c r="BV7" s="38">
        <v>66.22</v>
      </c>
      <c r="BW7" s="38">
        <v>69.87</v>
      </c>
      <c r="BX7" s="38">
        <v>74.3</v>
      </c>
      <c r="BY7" s="38">
        <v>72.260000000000005</v>
      </c>
      <c r="BZ7" s="38">
        <v>71.84</v>
      </c>
      <c r="CA7" s="38">
        <v>74.17</v>
      </c>
      <c r="CB7" s="38">
        <v>288.68</v>
      </c>
      <c r="CC7" s="38">
        <v>322.79000000000002</v>
      </c>
      <c r="CD7" s="38">
        <v>212.03</v>
      </c>
      <c r="CE7" s="38">
        <v>215.91</v>
      </c>
      <c r="CF7" s="38">
        <v>225.32</v>
      </c>
      <c r="CG7" s="38">
        <v>246.72</v>
      </c>
      <c r="CH7" s="38">
        <v>234.96</v>
      </c>
      <c r="CI7" s="38">
        <v>221.81</v>
      </c>
      <c r="CJ7" s="38">
        <v>230.02</v>
      </c>
      <c r="CK7" s="38">
        <v>228.47</v>
      </c>
      <c r="CL7" s="38">
        <v>218.56</v>
      </c>
      <c r="CM7" s="38">
        <v>890.25</v>
      </c>
      <c r="CN7" s="38">
        <v>912.28</v>
      </c>
      <c r="CO7" s="38">
        <v>924.37</v>
      </c>
      <c r="CP7" s="38">
        <v>23.55</v>
      </c>
      <c r="CQ7" s="38">
        <v>23.55</v>
      </c>
      <c r="CR7" s="38">
        <v>41.35</v>
      </c>
      <c r="CS7" s="38">
        <v>42.9</v>
      </c>
      <c r="CT7" s="38">
        <v>43.36</v>
      </c>
      <c r="CU7" s="38">
        <v>42.56</v>
      </c>
      <c r="CV7" s="38">
        <v>42.47</v>
      </c>
      <c r="CW7" s="38">
        <v>42.86</v>
      </c>
      <c r="CX7" s="38">
        <v>89.98</v>
      </c>
      <c r="CY7" s="38">
        <v>90.65</v>
      </c>
      <c r="CZ7" s="38">
        <v>91</v>
      </c>
      <c r="DA7" s="38">
        <v>91.24</v>
      </c>
      <c r="DB7" s="38">
        <v>92.17</v>
      </c>
      <c r="DC7" s="38">
        <v>82.9</v>
      </c>
      <c r="DD7" s="38">
        <v>83.5</v>
      </c>
      <c r="DE7" s="38">
        <v>83.06</v>
      </c>
      <c r="DF7" s="38">
        <v>83.32</v>
      </c>
      <c r="DG7" s="38">
        <v>83.75</v>
      </c>
      <c r="DH7" s="38">
        <v>84.2</v>
      </c>
      <c r="DI7" s="38">
        <v>22.74</v>
      </c>
      <c r="DJ7" s="38">
        <v>24.88</v>
      </c>
      <c r="DK7" s="38">
        <v>26.98</v>
      </c>
      <c r="DL7" s="38">
        <v>29.03</v>
      </c>
      <c r="DM7" s="38">
        <v>31.04</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2020-12-04T02:32:36Z</dcterms:created>
  <dcterms:modified xsi:type="dcterms:W3CDTF">2021-01-27T00:03:37Z</dcterms:modified>
  <cp:category/>
</cp:coreProperties>
</file>