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LGFILESERVER1\FileServer\0504上下水道課\常用\下水道業務係（常用）\03財務（常用）\経営比較分析表(常用)\R01年度決算\"/>
    </mc:Choice>
  </mc:AlternateContent>
  <xr:revisionPtr revIDLastSave="0" documentId="13_ncr:1_{60115121-8771-451B-B88C-B254782A6B38}" xr6:coauthVersionLast="36" xr6:coauthVersionMax="36" xr10:uidLastSave="{00000000-0000-0000-0000-000000000000}"/>
  <workbookProtection workbookAlgorithmName="SHA-512" workbookHashValue="cj5EYJWglCILyEBXaydnQr/qc+6bw3nqlfVuv4mtf2QWyECxvD0YcbOoZGROYCWjb+CyFGXcKCsaOoctmTqX1g==" workbookSaltValue="oTe4vZeTwWOgiIdHFkKyq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<sst xmlns="http://schemas.openxmlformats.org/spreadsheetml/2006/main" count="300" uniqueCount="116">
  <si>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</si>
  <si>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</si>
  <si>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</si>
  <si>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</si>
  <si>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</si>
  <si>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</si>
  <si>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</si>
  <si>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</si>
  <si>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</si>
  <si>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</si>
  <si>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</si>
  <si>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</si>
  <si>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</si>
  <si>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</si>
  <si>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</si>
  <si>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</si>
  <si>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</si>
  <si>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</si>
  <si>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</si>
  <si>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</si>
  <si>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</si>
  <si>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</si>
  <si>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</si>
  <si>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</si>
  <si>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</si>
  <si>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</si>
  <si>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</si>
  <si>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</si>
  <si>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</si>
  <si>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</si>
  <si>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</si>
  <si>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</si>
  <si>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</si>
  <si>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</si>
  <si>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</si>
  <si>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</si>
  <si>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</si>
  <si>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</si>
  <si>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</si>
  <si>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</si>
  <si>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</si>
  <si>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</si>
  <si>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</si>
  <si>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</si>
  <si>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</si>
  <si>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</si>
  <si>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</si>
  <si>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</si>
  <si>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</si>
  <si>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</si>
  <si>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</si>
  <si>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</si>
  <si>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</si>
  <si>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</si>
  <si>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</si>
  <si>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</si>
  <si>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</si>
  <si>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</si>
  <si>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</si>
  <si>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</si>
  <si>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</si>
  <si>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</si>
  <si>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</si>
  <si>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</si>
  <si>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</si>
  <si>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</si>
  <si>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</si>
  <si>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</si>
  <si>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</si>
  <si>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</si>
  <si>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</si>
  <si>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</si>
  <si>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</si>
  <si>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</si>
  <si>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</si>
  <si>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</si>
  <si>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</si>
  <si>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</si>
  <si>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</si>
  <si>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</si>
  <si>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</si>
  <si>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</si>
  <si>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</si>
  <si>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</si>
  <si>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</si>
  <si>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</si>
  <si>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</si>
  <si>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</si>
  <si>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</si>
  <si>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</si>
  <si>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</si>
  <si>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</si>
  <si>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</si>
  <si>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</si>
  <si>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</si>
  <si>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</si>
  <si>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</si>
  <si>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</si>
  <si>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</si>
  <si>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</si>
  <si>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</si>
  <si>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</si>
  <si>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</si>
  <si>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</si>
  <si>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</si>
  <si>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</si>
  <si>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</si>
  <si>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</si>
  <si>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</si>
  <si>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</si>
  <si>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</si>
  <si>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</si>
  <si>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</si>
  <si>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当市における個別排水処理事業は、平成10年から建設着手している。法定耐用年数を経過した管渠等はない。
①有形固定資産減価償却率については、平成27年度の新規資産（クリエイタープラザ大型浄化槽等）の算入により減少しているものの、年々増加傾向にある。
　下水道会計全体での数値は、以下「全体統括」を参照のこと。</t>
    <rPh sb="1" eb="3">
      <t>トウシ</t>
    </rPh>
    <rPh sb="7" eb="9">
      <t>コベツ</t>
    </rPh>
    <rPh sb="9" eb="11">
      <t>ハイスイ</t>
    </rPh>
    <rPh sb="11" eb="13">
      <t>ショリ</t>
    </rPh>
    <rPh sb="13" eb="15">
      <t>ジギョウ</t>
    </rPh>
    <rPh sb="17" eb="19">
      <t>ヘイセイ</t>
    </rPh>
    <rPh sb="21" eb="22">
      <t>ネン</t>
    </rPh>
    <rPh sb="24" eb="26">
      <t>ケンセツ</t>
    </rPh>
    <rPh sb="26" eb="28">
      <t>チャクシュ</t>
    </rPh>
    <rPh sb="33" eb="35">
      <t>ホウテイ</t>
    </rPh>
    <rPh sb="35" eb="37">
      <t>タイヨウ</t>
    </rPh>
    <rPh sb="37" eb="39">
      <t>ネンスウ</t>
    </rPh>
    <rPh sb="40" eb="42">
      <t>ケイカ</t>
    </rPh>
    <rPh sb="44" eb="46">
      <t>カンキョ</t>
    </rPh>
    <rPh sb="46" eb="47">
      <t>トウ</t>
    </rPh>
    <rPh sb="53" eb="55">
      <t>ユウケイ</t>
    </rPh>
    <rPh sb="55" eb="57">
      <t>コテイ</t>
    </rPh>
    <rPh sb="57" eb="59">
      <t>シサン</t>
    </rPh>
    <rPh sb="59" eb="61">
      <t>ゲンカ</t>
    </rPh>
    <rPh sb="61" eb="63">
      <t>ショウキャク</t>
    </rPh>
    <rPh sb="63" eb="64">
      <t>リツ</t>
    </rPh>
    <rPh sb="70" eb="72">
      <t>ヘイセイ</t>
    </rPh>
    <rPh sb="74" eb="75">
      <t>ネン</t>
    </rPh>
    <rPh sb="75" eb="76">
      <t>ド</t>
    </rPh>
    <rPh sb="77" eb="79">
      <t>シンキ</t>
    </rPh>
    <rPh sb="79" eb="81">
      <t>シサン</t>
    </rPh>
    <rPh sb="91" eb="93">
      <t>オオガタ</t>
    </rPh>
    <rPh sb="93" eb="96">
      <t>ジョウカソウ</t>
    </rPh>
    <rPh sb="96" eb="97">
      <t>トウ</t>
    </rPh>
    <rPh sb="99" eb="101">
      <t>サンニュウ</t>
    </rPh>
    <rPh sb="104" eb="106">
      <t>ゲンショウ</t>
    </rPh>
    <rPh sb="114" eb="116">
      <t>ネンネン</t>
    </rPh>
    <rPh sb="116" eb="118">
      <t>ゾウカ</t>
    </rPh>
    <rPh sb="118" eb="120">
      <t>ケイコウ</t>
    </rPh>
    <rPh sb="126" eb="129">
      <t>ゲスイドウ</t>
    </rPh>
    <rPh sb="129" eb="131">
      <t>カイケイ</t>
    </rPh>
    <rPh sb="131" eb="133">
      <t>ゼンタイ</t>
    </rPh>
    <rPh sb="135" eb="137">
      <t>スウチ</t>
    </rPh>
    <rPh sb="139" eb="141">
      <t>イカ</t>
    </rPh>
    <rPh sb="142" eb="144">
      <t>ゼンタイ</t>
    </rPh>
    <rPh sb="144" eb="146">
      <t>トウカツ</t>
    </rPh>
    <rPh sb="148" eb="150">
      <t>サンショウ</t>
    </rPh>
    <phoneticPr fontId="4"/>
  </si>
  <si>
    <t xml:space="preserve">①経常収支比率については、毎年類似団体より低い数値となっており、経常損失を計上している。
②累積欠損比率については、毎年類似団体より高い数値となっており、累積欠損金を継続して計上している。
※当市では、複数事業の会計・経理を一体として行っており、下水道会計全体でバランスをとっている。平成22年度5月使用分より使用料の改定と一般会計からの繰入の見直しを組み合わせて行った（下水道会計全体での数値は、以下「全体総括」を参照のこと。）。
③流動比率については、クリエイタープラザを建設した平成27年度より引き続きマイナス計上となっている。
④企業債残高対事業規模比率についても、類似団体と比較してやや高い値を示している。
⑤経費回収率については、汚水処理費の減少により回復はしているものの、100％を下回っているため、引き続き汚水処理費の見直しと使用料収入の確保に努める。
⑧水洗化率については、類似団体よりも高い数値を示している。
　下水道会計全体での数値は、以下「全体総括」を参照のこと。
</t>
    <rPh sb="1" eb="3">
      <t>ケイジョウ</t>
    </rPh>
    <rPh sb="3" eb="5">
      <t>シュウシ</t>
    </rPh>
    <rPh sb="5" eb="7">
      <t>ヒリツ</t>
    </rPh>
    <rPh sb="13" eb="15">
      <t>マイトシ</t>
    </rPh>
    <rPh sb="15" eb="17">
      <t>ルイジ</t>
    </rPh>
    <rPh sb="17" eb="19">
      <t>ダンタイ</t>
    </rPh>
    <rPh sb="21" eb="22">
      <t>ヒク</t>
    </rPh>
    <rPh sb="23" eb="25">
      <t>スウチ</t>
    </rPh>
    <rPh sb="32" eb="34">
      <t>ケイジョウ</t>
    </rPh>
    <rPh sb="34" eb="36">
      <t>ソンシツ</t>
    </rPh>
    <rPh sb="37" eb="39">
      <t>ケイジョウ</t>
    </rPh>
    <rPh sb="46" eb="48">
      <t>ルイセキ</t>
    </rPh>
    <rPh sb="48" eb="50">
      <t>ケッソン</t>
    </rPh>
    <rPh sb="50" eb="52">
      <t>ヒリツ</t>
    </rPh>
    <rPh sb="58" eb="60">
      <t>マイトシ</t>
    </rPh>
    <rPh sb="60" eb="62">
      <t>ルイジ</t>
    </rPh>
    <rPh sb="62" eb="64">
      <t>ダンタイ</t>
    </rPh>
    <rPh sb="66" eb="67">
      <t>タカ</t>
    </rPh>
    <rPh sb="68" eb="70">
      <t>スウチ</t>
    </rPh>
    <rPh sb="77" eb="79">
      <t>ルイセキ</t>
    </rPh>
    <rPh sb="79" eb="81">
      <t>ケッソン</t>
    </rPh>
    <rPh sb="81" eb="82">
      <t>キン</t>
    </rPh>
    <rPh sb="83" eb="85">
      <t>ケイゾク</t>
    </rPh>
    <rPh sb="87" eb="89">
      <t>ケイジョウ</t>
    </rPh>
    <rPh sb="96" eb="98">
      <t>トウシ</t>
    </rPh>
    <rPh sb="101" eb="103">
      <t>フクスウ</t>
    </rPh>
    <rPh sb="103" eb="105">
      <t>ジギョウ</t>
    </rPh>
    <rPh sb="106" eb="108">
      <t>カイケイ</t>
    </rPh>
    <rPh sb="109" eb="111">
      <t>ケイリ</t>
    </rPh>
    <rPh sb="112" eb="114">
      <t>イッタイ</t>
    </rPh>
    <rPh sb="117" eb="118">
      <t>オコナ</t>
    </rPh>
    <rPh sb="123" eb="126">
      <t>ゲスイドウ</t>
    </rPh>
    <rPh sb="126" eb="128">
      <t>カイケイ</t>
    </rPh>
    <rPh sb="128" eb="130">
      <t>ゼンタイ</t>
    </rPh>
    <rPh sb="142" eb="144">
      <t>ヘイセイ</t>
    </rPh>
    <rPh sb="146" eb="148">
      <t>ネンド</t>
    </rPh>
    <rPh sb="149" eb="150">
      <t>ガツ</t>
    </rPh>
    <rPh sb="150" eb="152">
      <t>シヨウ</t>
    </rPh>
    <rPh sb="152" eb="153">
      <t>ブン</t>
    </rPh>
    <rPh sb="155" eb="158">
      <t>シヨウリョウ</t>
    </rPh>
    <rPh sb="159" eb="161">
      <t>カイテイ</t>
    </rPh>
    <rPh sb="162" eb="164">
      <t>イッパン</t>
    </rPh>
    <rPh sb="164" eb="166">
      <t>カイケイ</t>
    </rPh>
    <rPh sb="169" eb="171">
      <t>クリイレ</t>
    </rPh>
    <rPh sb="172" eb="174">
      <t>ミナオ</t>
    </rPh>
    <rPh sb="176" eb="177">
      <t>ク</t>
    </rPh>
    <rPh sb="178" eb="179">
      <t>ア</t>
    </rPh>
    <rPh sb="182" eb="183">
      <t>オコナ</t>
    </rPh>
    <rPh sb="186" eb="189">
      <t>ゲスイドウ</t>
    </rPh>
    <rPh sb="189" eb="191">
      <t>カイケイ</t>
    </rPh>
    <rPh sb="191" eb="193">
      <t>ゼンタイ</t>
    </rPh>
    <rPh sb="195" eb="197">
      <t>スウチ</t>
    </rPh>
    <rPh sb="199" eb="201">
      <t>イカ</t>
    </rPh>
    <rPh sb="202" eb="204">
      <t>ゼンタイ</t>
    </rPh>
    <rPh sb="204" eb="206">
      <t>ソウカツ</t>
    </rPh>
    <rPh sb="208" eb="210">
      <t>サンショウ</t>
    </rPh>
    <rPh sb="218" eb="220">
      <t>リュウドウ</t>
    </rPh>
    <rPh sb="220" eb="222">
      <t>ヒリツ</t>
    </rPh>
    <rPh sb="238" eb="240">
      <t>ケンセツ</t>
    </rPh>
    <rPh sb="242" eb="244">
      <t>ヘイセイ</t>
    </rPh>
    <rPh sb="246" eb="248">
      <t>ネンド</t>
    </rPh>
    <rPh sb="250" eb="251">
      <t>ヒ</t>
    </rPh>
    <rPh sb="252" eb="253">
      <t>ツヅ</t>
    </rPh>
    <rPh sb="258" eb="260">
      <t>ケイジョウ</t>
    </rPh>
    <rPh sb="269" eb="271">
      <t>キギョウ</t>
    </rPh>
    <rPh sb="271" eb="272">
      <t>サイ</t>
    </rPh>
    <rPh sb="272" eb="274">
      <t>ザンダカ</t>
    </rPh>
    <rPh sb="274" eb="275">
      <t>タイ</t>
    </rPh>
    <rPh sb="275" eb="277">
      <t>ジギョウ</t>
    </rPh>
    <rPh sb="277" eb="279">
      <t>キボ</t>
    </rPh>
    <rPh sb="279" eb="281">
      <t>ヒリツ</t>
    </rPh>
    <rPh sb="287" eb="289">
      <t>ルイジ</t>
    </rPh>
    <rPh sb="289" eb="291">
      <t>ダンタイ</t>
    </rPh>
    <rPh sb="292" eb="294">
      <t>ヒカク</t>
    </rPh>
    <rPh sb="298" eb="299">
      <t>タカ</t>
    </rPh>
    <rPh sb="300" eb="301">
      <t>アタイ</t>
    </rPh>
    <rPh sb="302" eb="303">
      <t>シメ</t>
    </rPh>
    <rPh sb="310" eb="312">
      <t>ケイヒ</t>
    </rPh>
    <rPh sb="312" eb="314">
      <t>カイシュウ</t>
    </rPh>
    <rPh sb="314" eb="315">
      <t>リツ</t>
    </rPh>
    <rPh sb="321" eb="323">
      <t>オスイ</t>
    </rPh>
    <rPh sb="323" eb="325">
      <t>ショリ</t>
    </rPh>
    <rPh sb="325" eb="326">
      <t>ヒ</t>
    </rPh>
    <rPh sb="327" eb="329">
      <t>ゲンショウ</t>
    </rPh>
    <rPh sb="332" eb="334">
      <t>カイフク</t>
    </rPh>
    <rPh sb="348" eb="350">
      <t>シタマワ</t>
    </rPh>
    <rPh sb="357" eb="358">
      <t>ヒ</t>
    </rPh>
    <rPh sb="359" eb="360">
      <t>ツヅ</t>
    </rPh>
    <rPh sb="361" eb="363">
      <t>オスイ</t>
    </rPh>
    <rPh sb="363" eb="365">
      <t>ショリ</t>
    </rPh>
    <rPh sb="365" eb="366">
      <t>ヒ</t>
    </rPh>
    <rPh sb="367" eb="369">
      <t>ミナオ</t>
    </rPh>
    <rPh sb="371" eb="374">
      <t>シヨウリョウ</t>
    </rPh>
    <rPh sb="374" eb="376">
      <t>シュウニュウ</t>
    </rPh>
    <rPh sb="377" eb="379">
      <t>カクホ</t>
    </rPh>
    <rPh sb="380" eb="381">
      <t>ツト</t>
    </rPh>
    <rPh sb="386" eb="389">
      <t>スイセンカ</t>
    </rPh>
    <rPh sb="389" eb="390">
      <t>リツ</t>
    </rPh>
    <rPh sb="396" eb="398">
      <t>ルイジ</t>
    </rPh>
    <rPh sb="398" eb="400">
      <t>ダンタイ</t>
    </rPh>
    <rPh sb="403" eb="404">
      <t>タカ</t>
    </rPh>
    <rPh sb="405" eb="407">
      <t>スウチ</t>
    </rPh>
    <rPh sb="408" eb="409">
      <t>シメ</t>
    </rPh>
    <rPh sb="416" eb="419">
      <t>ゲスイドウ</t>
    </rPh>
    <rPh sb="419" eb="421">
      <t>カイケイ</t>
    </rPh>
    <rPh sb="421" eb="423">
      <t>ゼンタイ</t>
    </rPh>
    <rPh sb="425" eb="427">
      <t>スウチ</t>
    </rPh>
    <rPh sb="429" eb="431">
      <t>イカ</t>
    </rPh>
    <rPh sb="432" eb="434">
      <t>ゼンタイ</t>
    </rPh>
    <rPh sb="434" eb="436">
      <t>ソウカツ</t>
    </rPh>
    <rPh sb="438" eb="440">
      <t>サンショウ</t>
    </rPh>
    <phoneticPr fontId="4"/>
  </si>
  <si>
    <t>Ⅰ.現状分析
１　下水道会計全体では、①経常収支比率は109.44％、②累積欠損金比率は0.00％により、単年度収支が黒字、累積欠損は発生していない。また、③流動比率19.10％、④企業債残高対事業規模比率587.84％、⑤経費回収率87.92％となっており、今後不明水※対策による汚水処理経費の逓減が必要である。
※不明水…処理する汚水のうち、管路内に侵入してきた地下水など料金収入につながらないもの。
２　下水道会計全体での①有形固定資産減価償却率は33.03％であるが、将来の管路等の更新について検討が必要である。
Ⅱ.経営改善に向けた方向性
　平成29年3月に経営戦略を策定し、将来の人口減少による使用料収入の減少や老朽施設の更新を視野に入れ、不明水対策等により有収率を高める（収益の確保）とともに、料金改定・その他財源の確保を検討することにより、経営の健全化に取り組む。
※経営分析表の前提条件
　当市では決算統計区分の事業の会計・経営を一体とし、下水道使用料収入も一本化されている。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</si>
</sst>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1-4B30-BA27-466CBC1114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641-4B30-BA27-466CBC1114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117.65</c:v>
                </c:pt>
                <c:pt idx="2">
                  <c:v>117.65</c:v>
                </c:pt>
                <c:pt idx="3">
                  <c:v>114.71</c:v>
                </c:pt>
                <c:pt idx="4">
                  <c:v>114.71</c:v>
                </c:pt>
              </c:numCache>
            </c:numRef>
          </c:val>
          <c:extLst>
            <c:ext xmlns:c16="http://schemas.microsoft.com/office/drawing/2014/chart" uri="{C3380CC4-5D6E-409C-BE32-E72D297353CC}">
              <c16:uniqueId val="{00000000-7F00-41DC-A1BC-75FC596849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7F00-41DC-A1BC-75FC596849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99.28</c:v>
                </c:pt>
                <c:pt idx="4">
                  <c:v>100</c:v>
                </c:pt>
              </c:numCache>
            </c:numRef>
          </c:val>
          <c:extLst>
            <c:ext xmlns:c16="http://schemas.microsoft.com/office/drawing/2014/chart" uri="{C3380CC4-5D6E-409C-BE32-E72D297353CC}">
              <c16:uniqueId val="{00000000-6A02-4D12-A3E2-D7CAADB242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6A02-4D12-A3E2-D7CAADB242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33.85</c:v>
                </c:pt>
                <c:pt idx="1">
                  <c:v>36.15</c:v>
                </c:pt>
                <c:pt idx="2">
                  <c:v>42</c:v>
                </c:pt>
                <c:pt idx="3">
                  <c:v>34.67</c:v>
                </c:pt>
                <c:pt idx="4">
                  <c:v>37.57</c:v>
                </c:pt>
              </c:numCache>
            </c:numRef>
          </c:val>
          <c:extLst>
            <c:ext xmlns:c16="http://schemas.microsoft.com/office/drawing/2014/chart" uri="{C3380CC4-5D6E-409C-BE32-E72D297353CC}">
              <c16:uniqueId val="{00000000-0731-4C40-852C-7080D4146D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93.17</c:v>
                </c:pt>
                <c:pt idx="1">
                  <c:v>91.08</c:v>
                </c:pt>
                <c:pt idx="2">
                  <c:v>93.87</c:v>
                </c:pt>
                <c:pt idx="3">
                  <c:v>86.84</c:v>
                </c:pt>
                <c:pt idx="4">
                  <c:v>89.75</c:v>
                </c:pt>
              </c:numCache>
            </c:numRef>
          </c:val>
          <c:smooth val="0"/>
          <c:extLst>
            <c:ext xmlns:c16="http://schemas.microsoft.com/office/drawing/2014/chart" uri="{C3380CC4-5D6E-409C-BE32-E72D297353CC}">
              <c16:uniqueId val="{00000001-0731-4C40-852C-7080D4146D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21.48</c:v>
                </c:pt>
                <c:pt idx="1">
                  <c:v>25.1</c:v>
                </c:pt>
                <c:pt idx="2">
                  <c:v>28.81</c:v>
                </c:pt>
                <c:pt idx="3">
                  <c:v>32.869999999999997</c:v>
                </c:pt>
                <c:pt idx="4">
                  <c:v>36.880000000000003</c:v>
                </c:pt>
              </c:numCache>
            </c:numRef>
          </c:val>
          <c:extLst>
            <c:ext xmlns:c16="http://schemas.microsoft.com/office/drawing/2014/chart" uri="{C3380CC4-5D6E-409C-BE32-E72D297353CC}">
              <c16:uniqueId val="{00000000-DEDE-4DF9-846C-A9CBD76372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38.32</c:v>
                </c:pt>
                <c:pt idx="1">
                  <c:v>40.67</c:v>
                </c:pt>
                <c:pt idx="2">
                  <c:v>42.61</c:v>
                </c:pt>
                <c:pt idx="3">
                  <c:v>44.22</c:v>
                </c:pt>
                <c:pt idx="4">
                  <c:v>39.64</c:v>
                </c:pt>
              </c:numCache>
            </c:numRef>
          </c:val>
          <c:smooth val="0"/>
          <c:extLst>
            <c:ext xmlns:c16="http://schemas.microsoft.com/office/drawing/2014/chart" uri="{C3380CC4-5D6E-409C-BE32-E72D297353CC}">
              <c16:uniqueId val="{00000001-DEDE-4DF9-846C-A9CBD76372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DA-45AF-A2A0-5F40D108F4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DA-45AF-A2A0-5F40D108F4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1264.23</c:v>
                </c:pt>
                <c:pt idx="1">
                  <c:v>1540.35</c:v>
                </c:pt>
                <c:pt idx="2">
                  <c:v>1855.49</c:v>
                </c:pt>
                <c:pt idx="3">
                  <c:v>2303.8200000000002</c:v>
                </c:pt>
                <c:pt idx="4">
                  <c:v>2721.81</c:v>
                </c:pt>
              </c:numCache>
            </c:numRef>
          </c:val>
          <c:extLst>
            <c:ext xmlns:c16="http://schemas.microsoft.com/office/drawing/2014/chart" uri="{C3380CC4-5D6E-409C-BE32-E72D297353CC}">
              <c16:uniqueId val="{00000000-1A5B-4754-8A41-F3CDE94B629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244.23</c:v>
                </c:pt>
                <c:pt idx="1">
                  <c:v>213.24</c:v>
                </c:pt>
                <c:pt idx="2">
                  <c:v>231.75</c:v>
                </c:pt>
                <c:pt idx="3">
                  <c:v>254.32</c:v>
                </c:pt>
                <c:pt idx="4">
                  <c:v>249.76</c:v>
                </c:pt>
              </c:numCache>
            </c:numRef>
          </c:val>
          <c:smooth val="0"/>
          <c:extLst>
            <c:ext xmlns:c16="http://schemas.microsoft.com/office/drawing/2014/chart" uri="{C3380CC4-5D6E-409C-BE32-E72D297353CC}">
              <c16:uniqueId val="{00000001-1A5B-4754-8A41-F3CDE94B629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-289.8</c:v>
                </c:pt>
                <c:pt idx="1">
                  <c:v>-160.72999999999999</c:v>
                </c:pt>
                <c:pt idx="2">
                  <c:v>-132.03</c:v>
                </c:pt>
                <c:pt idx="3">
                  <c:v>-381.08</c:v>
                </c:pt>
                <c:pt idx="4">
                  <c:v>-368.29</c:v>
                </c:pt>
              </c:numCache>
            </c:numRef>
          </c:val>
          <c:extLst>
            <c:ext xmlns:c16="http://schemas.microsoft.com/office/drawing/2014/chart" uri="{C3380CC4-5D6E-409C-BE32-E72D297353CC}">
              <c16:uniqueId val="{00000000-6AE5-4EC9-8FB5-E95DFC6068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381.4</c:v>
                </c:pt>
                <c:pt idx="1">
                  <c:v>380.85</c:v>
                </c:pt>
                <c:pt idx="2">
                  <c:v>322.36</c:v>
                </c:pt>
                <c:pt idx="3">
                  <c:v>277.89</c:v>
                </c:pt>
                <c:pt idx="4">
                  <c:v>256.37</c:v>
                </c:pt>
              </c:numCache>
            </c:numRef>
          </c:val>
          <c:smooth val="0"/>
          <c:extLst>
            <c:ext xmlns:c16="http://schemas.microsoft.com/office/drawing/2014/chart" uri="{C3380CC4-5D6E-409C-BE32-E72D297353CC}">
              <c16:uniqueId val="{00000001-6AE5-4EC9-8FB5-E95DFC6068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1925.23</c:v>
                </c:pt>
                <c:pt idx="1">
                  <c:v>1778.39</c:v>
                </c:pt>
                <c:pt idx="2">
                  <c:v>1971.68</c:v>
                </c:pt>
                <c:pt idx="3">
                  <c:v>1045.3399999999999</c:v>
                </c:pt>
                <c:pt idx="4">
                  <c:v>993.86</c:v>
                </c:pt>
              </c:numCache>
            </c:numRef>
          </c:val>
          <c:extLst>
            <c:ext xmlns:c16="http://schemas.microsoft.com/office/drawing/2014/chart" uri="{C3380CC4-5D6E-409C-BE32-E72D297353CC}">
              <c16:uniqueId val="{00000000-E9DA-4FCF-ADC2-355CEB4533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E9DA-4FCF-ADC2-355CEB4533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22.95</c:v>
                </c:pt>
                <c:pt idx="1">
                  <c:v>31.35</c:v>
                </c:pt>
                <c:pt idx="2">
                  <c:v>64.3</c:v>
                </c:pt>
                <c:pt idx="3">
                  <c:v>31.42</c:v>
                </c:pt>
                <c:pt idx="4">
                  <c:v>38.6</c:v>
                </c:pt>
              </c:numCache>
            </c:numRef>
          </c:val>
          <c:extLst>
            <c:ext xmlns:c16="http://schemas.microsoft.com/office/drawing/2014/chart" uri="{C3380CC4-5D6E-409C-BE32-E72D297353CC}">
              <c16:uniqueId val="{00000000-B6C1-4758-8238-5DA956E8F0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B6C1-4758-8238-5DA956E8F0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864.35</c:v>
                </c:pt>
                <c:pt idx="1">
                  <c:v>626.42999999999995</c:v>
                </c:pt>
                <c:pt idx="2">
                  <c:v>296.73</c:v>
                </c:pt>
                <c:pt idx="3">
                  <c:v>607.66999999999996</c:v>
                </c:pt>
                <c:pt idx="4">
                  <c:v>493.72</c:v>
                </c:pt>
              </c:numCache>
            </c:numRef>
          </c:val>
          <c:extLst>
            <c:ext xmlns:c16="http://schemas.microsoft.com/office/drawing/2014/chart" uri="{C3380CC4-5D6E-409C-BE32-E72D297353CC}">
              <c16:uniqueId val="{00000000-61D8-424A-A306-426EA544E43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61D8-424A-A306-426EA544E43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南砺市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50337</v>
      </c>
      <c r="AM8" s="69"/>
      <c r="AN8" s="69"/>
      <c r="AO8" s="69"/>
      <c r="AP8" s="69"/>
      <c r="AQ8" s="69"/>
      <c r="AR8" s="69"/>
      <c r="AS8" s="69"/>
      <c r="AT8" s="68">
        <f>データ!T6</f>
        <v>668.64</v>
      </c>
      <c r="AU8" s="68"/>
      <c r="AV8" s="68"/>
      <c r="AW8" s="68"/>
      <c r="AX8" s="68"/>
      <c r="AY8" s="68"/>
      <c r="AZ8" s="68"/>
      <c r="BA8" s="68"/>
      <c r="BB8" s="68">
        <f>データ!U6</f>
        <v>75.28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-30.69</v>
      </c>
      <c r="J10" s="68"/>
      <c r="K10" s="68"/>
      <c r="L10" s="68"/>
      <c r="M10" s="68"/>
      <c r="N10" s="68"/>
      <c r="O10" s="68"/>
      <c r="P10" s="68">
        <f>データ!P6</f>
        <v>0.27</v>
      </c>
      <c r="Q10" s="68"/>
      <c r="R10" s="68"/>
      <c r="S10" s="68"/>
      <c r="T10" s="68"/>
      <c r="U10" s="68"/>
      <c r="V10" s="68"/>
      <c r="W10" s="68">
        <f>データ!Q6</f>
        <v>100</v>
      </c>
      <c r="X10" s="68"/>
      <c r="Y10" s="68"/>
      <c r="Z10" s="68"/>
      <c r="AA10" s="68"/>
      <c r="AB10" s="68"/>
      <c r="AC10" s="68"/>
      <c r="AD10" s="69">
        <f>データ!R6</f>
        <v>3960</v>
      </c>
      <c r="AE10" s="69"/>
      <c r="AF10" s="69"/>
      <c r="AG10" s="69"/>
      <c r="AH10" s="69"/>
      <c r="AI10" s="69"/>
      <c r="AJ10" s="69"/>
      <c r="AK10" s="2"/>
      <c r="AL10" s="69">
        <f>データ!V6</f>
        <v>136</v>
      </c>
      <c r="AM10" s="69"/>
      <c r="AN10" s="69"/>
      <c r="AO10" s="69"/>
      <c r="AP10" s="69"/>
      <c r="AQ10" s="69"/>
      <c r="AR10" s="69"/>
      <c r="AS10" s="69"/>
      <c r="AT10" s="68">
        <f>データ!W6</f>
        <v>0.06</v>
      </c>
      <c r="AU10" s="68"/>
      <c r="AV10" s="68"/>
      <c r="AW10" s="68"/>
      <c r="AX10" s="68"/>
      <c r="AY10" s="68"/>
      <c r="AZ10" s="68"/>
      <c r="BA10" s="68"/>
      <c r="BB10" s="68">
        <f>データ!X6</f>
        <v>2266.67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PpQMXogBiSBYSwrDqFMPPfT2QDGoZfQHm3EGiaOZpf/Et/mvZMhDb8oA10ca4IVB7rLQ7SUIc3UZ2UvGDT661w==" saltValue="XJcgxdtwSid5np2Ylj3ve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162108</v>
      </c>
      <c r="D6" s="33">
        <f t="shared" si="3"/>
        <v>46</v>
      </c>
      <c r="E6" s="33">
        <f t="shared" si="3"/>
        <v>18</v>
      </c>
      <c r="F6" s="33">
        <f t="shared" si="3"/>
        <v>1</v>
      </c>
      <c r="G6" s="33">
        <f t="shared" si="3"/>
        <v>0</v>
      </c>
      <c r="H6" s="33" t="str">
        <f t="shared" si="3"/>
        <v>富山県　南砺市</v>
      </c>
      <c r="I6" s="33" t="str">
        <f t="shared" si="3"/>
        <v>法適用</v>
      </c>
      <c r="J6" s="33" t="str">
        <f t="shared" si="3"/>
        <v>下水道事業</v>
      </c>
      <c r="K6" s="33" t="str">
        <f t="shared" si="3"/>
        <v>個別排水処理</v>
      </c>
      <c r="L6" s="33" t="str">
        <f t="shared" si="3"/>
        <v>L2</v>
      </c>
      <c r="M6" s="33" t="str">
        <f t="shared" si="3"/>
        <v>非設置</v>
      </c>
      <c r="N6" s="34" t="str">
        <f t="shared" si="3"/>
        <v>-</v>
      </c>
      <c r="O6" s="34">
        <f t="shared" si="3"/>
        <v>-30.69</v>
      </c>
      <c r="P6" s="34">
        <f t="shared" si="3"/>
        <v>0.27</v>
      </c>
      <c r="Q6" s="34">
        <f t="shared" si="3"/>
        <v>100</v>
      </c>
      <c r="R6" s="34">
        <f t="shared" si="3"/>
        <v>3960</v>
      </c>
      <c r="S6" s="34">
        <f t="shared" si="3"/>
        <v>50337</v>
      </c>
      <c r="T6" s="34">
        <f t="shared" si="3"/>
        <v>668.64</v>
      </c>
      <c r="U6" s="34">
        <f t="shared" si="3"/>
        <v>75.28</v>
      </c>
      <c r="V6" s="34">
        <f t="shared" si="3"/>
        <v>136</v>
      </c>
      <c r="W6" s="34">
        <f t="shared" si="3"/>
        <v>0.06</v>
      </c>
      <c r="X6" s="34">
        <f t="shared" si="3"/>
        <v>2266.67</v>
      </c>
      <c r="Y6" s="35">
        <f>IF(Y7="",NA(),Y7)</f>
        <v>33.85</v>
      </c>
      <c r="Z6" s="35">
        <f t="shared" ref="Z6:AH6" si="4">IF(Z7="",NA(),Z7)</f>
        <v>36.15</v>
      </c>
      <c r="AA6" s="35">
        <f t="shared" si="4"/>
        <v>42</v>
      </c>
      <c r="AB6" s="35">
        <f t="shared" si="4"/>
        <v>34.67</v>
      </c>
      <c r="AC6" s="35">
        <f t="shared" si="4"/>
        <v>37.57</v>
      </c>
      <c r="AD6" s="35">
        <f t="shared" si="4"/>
        <v>93.17</v>
      </c>
      <c r="AE6" s="35">
        <f t="shared" si="4"/>
        <v>91.08</v>
      </c>
      <c r="AF6" s="35">
        <f t="shared" si="4"/>
        <v>93.87</v>
      </c>
      <c r="AG6" s="35">
        <f t="shared" si="4"/>
        <v>86.84</v>
      </c>
      <c r="AH6" s="35">
        <f t="shared" si="4"/>
        <v>89.75</v>
      </c>
      <c r="AI6" s="34" t="str">
        <f>IF(AI7="","",IF(AI7="-","【-】","【"&amp;SUBSTITUTE(TEXT(AI7,"#,##0.00"),"-","△")&amp;"】"))</f>
        <v>【92.82】</v>
      </c>
      <c r="AJ6" s="35">
        <f>IF(AJ7="",NA(),AJ7)</f>
        <v>1264.23</v>
      </c>
      <c r="AK6" s="35">
        <f t="shared" ref="AK6:AS6" si="5">IF(AK7="",NA(),AK7)</f>
        <v>1540.35</v>
      </c>
      <c r="AL6" s="35">
        <f t="shared" si="5"/>
        <v>1855.49</v>
      </c>
      <c r="AM6" s="35">
        <f t="shared" si="5"/>
        <v>2303.8200000000002</v>
      </c>
      <c r="AN6" s="35">
        <f t="shared" si="5"/>
        <v>2721.81</v>
      </c>
      <c r="AO6" s="35">
        <f t="shared" si="5"/>
        <v>244.23</v>
      </c>
      <c r="AP6" s="35">
        <f t="shared" si="5"/>
        <v>213.24</v>
      </c>
      <c r="AQ6" s="35">
        <f t="shared" si="5"/>
        <v>231.75</v>
      </c>
      <c r="AR6" s="35">
        <f t="shared" si="5"/>
        <v>254.32</v>
      </c>
      <c r="AS6" s="35">
        <f t="shared" si="5"/>
        <v>249.76</v>
      </c>
      <c r="AT6" s="34" t="str">
        <f>IF(AT7="","",IF(AT7="-","【-】","【"&amp;SUBSTITUTE(TEXT(AT7,"#,##0.00"),"-","△")&amp;"】"))</f>
        <v>【200.28】</v>
      </c>
      <c r="AU6" s="35">
        <f>IF(AU7="",NA(),AU7)</f>
        <v>-289.8</v>
      </c>
      <c r="AV6" s="35">
        <f t="shared" ref="AV6:BD6" si="6">IF(AV7="",NA(),AV7)</f>
        <v>-160.72999999999999</v>
      </c>
      <c r="AW6" s="35">
        <f t="shared" si="6"/>
        <v>-132.03</v>
      </c>
      <c r="AX6" s="35">
        <f t="shared" si="6"/>
        <v>-381.08</v>
      </c>
      <c r="AY6" s="35">
        <f t="shared" si="6"/>
        <v>-368.29</v>
      </c>
      <c r="AZ6" s="35">
        <f t="shared" si="6"/>
        <v>381.4</v>
      </c>
      <c r="BA6" s="35">
        <f t="shared" si="6"/>
        <v>380.85</v>
      </c>
      <c r="BB6" s="35">
        <f t="shared" si="6"/>
        <v>322.36</v>
      </c>
      <c r="BC6" s="35">
        <f t="shared" si="6"/>
        <v>277.89</v>
      </c>
      <c r="BD6" s="35">
        <f t="shared" si="6"/>
        <v>256.37</v>
      </c>
      <c r="BE6" s="34" t="str">
        <f>IF(BE7="","",IF(BE7="-","【-】","【"&amp;SUBSTITUTE(TEXT(BE7,"#,##0.00"),"-","△")&amp;"】"))</f>
        <v>【254.85】</v>
      </c>
      <c r="BF6" s="35">
        <f>IF(BF7="",NA(),BF7)</f>
        <v>1925.23</v>
      </c>
      <c r="BG6" s="35">
        <f t="shared" ref="BG6:BO6" si="7">IF(BG7="",NA(),BG7)</f>
        <v>1778.39</v>
      </c>
      <c r="BH6" s="35">
        <f t="shared" si="7"/>
        <v>1971.68</v>
      </c>
      <c r="BI6" s="35">
        <f t="shared" si="7"/>
        <v>1045.3399999999999</v>
      </c>
      <c r="BJ6" s="35">
        <f t="shared" si="7"/>
        <v>993.86</v>
      </c>
      <c r="BK6" s="35">
        <f t="shared" si="7"/>
        <v>663.76</v>
      </c>
      <c r="BL6" s="35">
        <f t="shared" si="7"/>
        <v>566.35</v>
      </c>
      <c r="BM6" s="35">
        <f t="shared" si="7"/>
        <v>888.8</v>
      </c>
      <c r="BN6" s="35">
        <f t="shared" si="7"/>
        <v>855.65</v>
      </c>
      <c r="BO6" s="35">
        <f t="shared" si="7"/>
        <v>862.99</v>
      </c>
      <c r="BP6" s="34" t="str">
        <f>IF(BP7="","",IF(BP7="-","【-】","【"&amp;SUBSTITUTE(TEXT(BP7,"#,##0.00"),"-","△")&amp;"】"))</f>
        <v>【862.82】</v>
      </c>
      <c r="BQ6" s="35">
        <f>IF(BQ7="",NA(),BQ7)</f>
        <v>22.95</v>
      </c>
      <c r="BR6" s="35">
        <f t="shared" ref="BR6:BZ6" si="8">IF(BR7="",NA(),BR7)</f>
        <v>31.35</v>
      </c>
      <c r="BS6" s="35">
        <f t="shared" si="8"/>
        <v>64.3</v>
      </c>
      <c r="BT6" s="35">
        <f t="shared" si="8"/>
        <v>31.42</v>
      </c>
      <c r="BU6" s="35">
        <f t="shared" si="8"/>
        <v>38.6</v>
      </c>
      <c r="BV6" s="35">
        <f t="shared" si="8"/>
        <v>53.76</v>
      </c>
      <c r="BW6" s="35">
        <f t="shared" si="8"/>
        <v>52.27</v>
      </c>
      <c r="BX6" s="35">
        <f t="shared" si="8"/>
        <v>52.55</v>
      </c>
      <c r="BY6" s="35">
        <f t="shared" si="8"/>
        <v>52.23</v>
      </c>
      <c r="BZ6" s="35">
        <f t="shared" si="8"/>
        <v>50.06</v>
      </c>
      <c r="CA6" s="34" t="str">
        <f>IF(CA7="","",IF(CA7="-","【-】","【"&amp;SUBSTITUTE(TEXT(CA7,"#,##0.00"),"-","△")&amp;"】"))</f>
        <v>【49.71】</v>
      </c>
      <c r="CB6" s="35">
        <f>IF(CB7="",NA(),CB7)</f>
        <v>864.35</v>
      </c>
      <c r="CC6" s="35">
        <f t="shared" ref="CC6:CK6" si="9">IF(CC7="",NA(),CC7)</f>
        <v>626.42999999999995</v>
      </c>
      <c r="CD6" s="35">
        <f t="shared" si="9"/>
        <v>296.73</v>
      </c>
      <c r="CE6" s="35">
        <f t="shared" si="9"/>
        <v>607.66999999999996</v>
      </c>
      <c r="CF6" s="35">
        <f t="shared" si="9"/>
        <v>493.72</v>
      </c>
      <c r="CG6" s="35">
        <f t="shared" si="9"/>
        <v>275.25</v>
      </c>
      <c r="CH6" s="35">
        <f t="shared" si="9"/>
        <v>291.01</v>
      </c>
      <c r="CI6" s="35">
        <f t="shared" si="9"/>
        <v>292.45</v>
      </c>
      <c r="CJ6" s="35">
        <f t="shared" si="9"/>
        <v>294.05</v>
      </c>
      <c r="CK6" s="35">
        <f t="shared" si="9"/>
        <v>309.22000000000003</v>
      </c>
      <c r="CL6" s="34" t="str">
        <f>IF(CL7="","",IF(CL7="-","【-】","【"&amp;SUBSTITUTE(TEXT(CL7,"#,##0.00"),"-","△")&amp;"】"))</f>
        <v>【317.18】</v>
      </c>
      <c r="CM6" s="35" t="str">
        <f>IF(CM7="",NA(),CM7)</f>
        <v>-</v>
      </c>
      <c r="CN6" s="35">
        <f t="shared" ref="CN6:CV6" si="10">IF(CN7="",NA(),CN7)</f>
        <v>117.65</v>
      </c>
      <c r="CO6" s="35">
        <f t="shared" si="10"/>
        <v>117.65</v>
      </c>
      <c r="CP6" s="35">
        <f t="shared" si="10"/>
        <v>114.71</v>
      </c>
      <c r="CQ6" s="35">
        <f t="shared" si="10"/>
        <v>114.71</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99.28</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5">
        <f>IF(DI7="",NA(),DI7)</f>
        <v>21.48</v>
      </c>
      <c r="DJ6" s="35">
        <f t="shared" ref="DJ6:DR6" si="12">IF(DJ7="",NA(),DJ7)</f>
        <v>25.1</v>
      </c>
      <c r="DK6" s="35">
        <f t="shared" si="12"/>
        <v>28.81</v>
      </c>
      <c r="DL6" s="35">
        <f t="shared" si="12"/>
        <v>32.869999999999997</v>
      </c>
      <c r="DM6" s="35">
        <f t="shared" si="12"/>
        <v>36.880000000000003</v>
      </c>
      <c r="DN6" s="35">
        <f t="shared" si="12"/>
        <v>38.32</v>
      </c>
      <c r="DO6" s="35">
        <f t="shared" si="12"/>
        <v>40.67</v>
      </c>
      <c r="DP6" s="35">
        <f t="shared" si="12"/>
        <v>42.61</v>
      </c>
      <c r="DQ6" s="35">
        <f t="shared" si="12"/>
        <v>44.22</v>
      </c>
      <c r="DR6" s="35">
        <f t="shared" si="12"/>
        <v>39.64</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162108</v>
      </c>
      <c r="D7" s="37">
        <v>46</v>
      </c>
      <c r="E7" s="37">
        <v>18</v>
      </c>
      <c r="F7" s="37">
        <v>1</v>
      </c>
      <c r="G7" s="37">
        <v>0</v>
      </c>
      <c r="H7" s="37" t="s">
        <v>96</v>
      </c>
      <c r="I7" s="37" t="s">
        <v>97</v>
      </c>
      <c r="J7" s="37" t="s">
        <v>98</v>
      </c>
      <c r="K7" s="37" t="s">
        <v>99</v>
      </c>
      <c r="L7" s="37" t="s">
        <v>100</v>
      </c>
      <c r="M7" s="37" t="s">
        <v>101</v>
      </c>
      <c r="N7" s="38" t="s">
        <v>102</v>
      </c>
      <c r="O7" s="38">
        <v>-30.69</v>
      </c>
      <c r="P7" s="38">
        <v>0.27</v>
      </c>
      <c r="Q7" s="38">
        <v>100</v>
      </c>
      <c r="R7" s="38">
        <v>3960</v>
      </c>
      <c r="S7" s="38">
        <v>50337</v>
      </c>
      <c r="T7" s="38">
        <v>668.64</v>
      </c>
      <c r="U7" s="38">
        <v>75.28</v>
      </c>
      <c r="V7" s="38">
        <v>136</v>
      </c>
      <c r="W7" s="38">
        <v>0.06</v>
      </c>
      <c r="X7" s="38">
        <v>2266.67</v>
      </c>
      <c r="Y7" s="38">
        <v>33.85</v>
      </c>
      <c r="Z7" s="38">
        <v>36.15</v>
      </c>
      <c r="AA7" s="38">
        <v>42</v>
      </c>
      <c r="AB7" s="38">
        <v>34.67</v>
      </c>
      <c r="AC7" s="38">
        <v>37.57</v>
      </c>
      <c r="AD7" s="38">
        <v>93.17</v>
      </c>
      <c r="AE7" s="38">
        <v>91.08</v>
      </c>
      <c r="AF7" s="38">
        <v>93.87</v>
      </c>
      <c r="AG7" s="38">
        <v>86.84</v>
      </c>
      <c r="AH7" s="38">
        <v>89.75</v>
      </c>
      <c r="AI7" s="38">
        <v>92.82</v>
      </c>
      <c r="AJ7" s="38">
        <v>1264.23</v>
      </c>
      <c r="AK7" s="38">
        <v>1540.35</v>
      </c>
      <c r="AL7" s="38">
        <v>1855.49</v>
      </c>
      <c r="AM7" s="38">
        <v>2303.8200000000002</v>
      </c>
      <c r="AN7" s="38">
        <v>2721.81</v>
      </c>
      <c r="AO7" s="38">
        <v>244.23</v>
      </c>
      <c r="AP7" s="38">
        <v>213.24</v>
      </c>
      <c r="AQ7" s="38">
        <v>231.75</v>
      </c>
      <c r="AR7" s="38">
        <v>254.32</v>
      </c>
      <c r="AS7" s="38">
        <v>249.76</v>
      </c>
      <c r="AT7" s="38">
        <v>200.28</v>
      </c>
      <c r="AU7" s="38">
        <v>-289.8</v>
      </c>
      <c r="AV7" s="38">
        <v>-160.72999999999999</v>
      </c>
      <c r="AW7" s="38">
        <v>-132.03</v>
      </c>
      <c r="AX7" s="38">
        <v>-381.08</v>
      </c>
      <c r="AY7" s="38">
        <v>-368.29</v>
      </c>
      <c r="AZ7" s="38">
        <v>381.4</v>
      </c>
      <c r="BA7" s="38">
        <v>380.85</v>
      </c>
      <c r="BB7" s="38">
        <v>322.36</v>
      </c>
      <c r="BC7" s="38">
        <v>277.89</v>
      </c>
      <c r="BD7" s="38">
        <v>256.37</v>
      </c>
      <c r="BE7" s="38">
        <v>254.85</v>
      </c>
      <c r="BF7" s="38">
        <v>1925.23</v>
      </c>
      <c r="BG7" s="38">
        <v>1778.39</v>
      </c>
      <c r="BH7" s="38">
        <v>1971.68</v>
      </c>
      <c r="BI7" s="38">
        <v>1045.3399999999999</v>
      </c>
      <c r="BJ7" s="38">
        <v>993.86</v>
      </c>
      <c r="BK7" s="38">
        <v>663.76</v>
      </c>
      <c r="BL7" s="38">
        <v>566.35</v>
      </c>
      <c r="BM7" s="38">
        <v>888.8</v>
      </c>
      <c r="BN7" s="38">
        <v>855.65</v>
      </c>
      <c r="BO7" s="38">
        <v>862.99</v>
      </c>
      <c r="BP7" s="38">
        <v>862.82</v>
      </c>
      <c r="BQ7" s="38">
        <v>22.95</v>
      </c>
      <c r="BR7" s="38">
        <v>31.35</v>
      </c>
      <c r="BS7" s="38">
        <v>64.3</v>
      </c>
      <c r="BT7" s="38">
        <v>31.42</v>
      </c>
      <c r="BU7" s="38">
        <v>38.6</v>
      </c>
      <c r="BV7" s="38">
        <v>53.76</v>
      </c>
      <c r="BW7" s="38">
        <v>52.27</v>
      </c>
      <c r="BX7" s="38">
        <v>52.55</v>
      </c>
      <c r="BY7" s="38">
        <v>52.23</v>
      </c>
      <c r="BZ7" s="38">
        <v>50.06</v>
      </c>
      <c r="CA7" s="38">
        <v>49.71</v>
      </c>
      <c r="CB7" s="38">
        <v>864.35</v>
      </c>
      <c r="CC7" s="38">
        <v>626.42999999999995</v>
      </c>
      <c r="CD7" s="38">
        <v>296.73</v>
      </c>
      <c r="CE7" s="38">
        <v>607.66999999999996</v>
      </c>
      <c r="CF7" s="38">
        <v>493.72</v>
      </c>
      <c r="CG7" s="38">
        <v>275.25</v>
      </c>
      <c r="CH7" s="38">
        <v>291.01</v>
      </c>
      <c r="CI7" s="38">
        <v>292.45</v>
      </c>
      <c r="CJ7" s="38">
        <v>294.05</v>
      </c>
      <c r="CK7" s="38">
        <v>309.22000000000003</v>
      </c>
      <c r="CL7" s="38">
        <v>317.18</v>
      </c>
      <c r="CM7" s="38" t="s">
        <v>102</v>
      </c>
      <c r="CN7" s="38">
        <v>117.65</v>
      </c>
      <c r="CO7" s="38">
        <v>117.65</v>
      </c>
      <c r="CP7" s="38">
        <v>114.71</v>
      </c>
      <c r="CQ7" s="38">
        <v>114.71</v>
      </c>
      <c r="CR7" s="38">
        <v>54.14</v>
      </c>
      <c r="CS7" s="38">
        <v>132.99</v>
      </c>
      <c r="CT7" s="38">
        <v>51.71</v>
      </c>
      <c r="CU7" s="38">
        <v>50.56</v>
      </c>
      <c r="CV7" s="38">
        <v>47.35</v>
      </c>
      <c r="CW7" s="38">
        <v>47.67</v>
      </c>
      <c r="CX7" s="38">
        <v>100</v>
      </c>
      <c r="CY7" s="38">
        <v>100</v>
      </c>
      <c r="CZ7" s="38">
        <v>100</v>
      </c>
      <c r="DA7" s="38">
        <v>99.28</v>
      </c>
      <c r="DB7" s="38">
        <v>100</v>
      </c>
      <c r="DC7" s="38">
        <v>84.69</v>
      </c>
      <c r="DD7" s="38">
        <v>82.94</v>
      </c>
      <c r="DE7" s="38">
        <v>82.91</v>
      </c>
      <c r="DF7" s="38">
        <v>83.85</v>
      </c>
      <c r="DG7" s="38">
        <v>81.209999999999994</v>
      </c>
      <c r="DH7" s="38">
        <v>79.3</v>
      </c>
      <c r="DI7" s="38">
        <v>21.48</v>
      </c>
      <c r="DJ7" s="38">
        <v>25.1</v>
      </c>
      <c r="DK7" s="38">
        <v>28.81</v>
      </c>
      <c r="DL7" s="38">
        <v>32.869999999999997</v>
      </c>
      <c r="DM7" s="38">
        <v>36.880000000000003</v>
      </c>
      <c r="DN7" s="38">
        <v>38.32</v>
      </c>
      <c r="DO7" s="38">
        <v>40.67</v>
      </c>
      <c r="DP7" s="38">
        <v>42.61</v>
      </c>
      <c r="DQ7" s="38">
        <v>44.22</v>
      </c>
      <c r="DR7" s="38">
        <v>39.64</v>
      </c>
      <c r="DS7" s="38">
        <v>37.31</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2020-12-04T02:40:38Z</dcterms:created>
  <dcterms:modified xsi:type="dcterms:W3CDTF">2021-01-27T00:05:58Z</dcterms:modified>
  <cp:category/>
</cp:coreProperties>
</file>