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Z:\03_財務課\財政班\森関係\R2\公営企業経営比較分析表\回答\"/>
    </mc:Choice>
  </mc:AlternateContent>
  <xr:revisionPtr revIDLastSave="0" documentId="13_ncr:1_{E8E6749A-65E7-4531-988C-CC794CC70AC3}" xr6:coauthVersionLast="43" xr6:coauthVersionMax="43" xr10:uidLastSave="{00000000-0000-0000-0000-000000000000}"/>
  <workbookProtection workbookAlgorithmName="SHA-512" workbookHashValue="5kSUPC9dnZ3qBya5JvCesJ1ZkV2YsKFdR5XOlaYfnGSkodgMkdI61mLKlZ5khCnrnTAMGFEqwFxS2v3/JsMuyA==" workbookSaltValue="8xcM8WxK/u3+WNj3AdNGow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BB10" i="4"/>
  <c r="AT8" i="4"/>
  <c r="B6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<sst xmlns="http://schemas.openxmlformats.org/spreadsheetml/2006/main" count="236" uniqueCount="120">
  <si>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</si>
  <si>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</si>
  <si>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</si>
  <si>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</si>
  <si>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</si>
  <si>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</si>
  <si>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</si>
  <si>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</si>
  <si>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</si>
  <si>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</si>
  <si>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</si>
  <si>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</si>
  <si>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</si>
  <si>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</si>
  <si>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</si>
  <si>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</si>
  <si>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</si>
  <si>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</si>
  <si>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</si>
  <si>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</si>
  <si>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</si>
  <si>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</si>
  <si>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</si>
  <si>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</si>
  <si>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</si>
  <si>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</si>
  <si>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</si>
  <si>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</si>
  <si>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</si>
  <si>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</si>
  <si>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</si>
  <si>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</si>
  <si>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</si>
  <si>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</si>
  <si>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</si>
  <si>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</si>
  <si>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</si>
  <si>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</si>
  <si>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</si>
  <si>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</si>
  <si>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</si>
  <si>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</si>
  <si>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</si>
  <si>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</si>
  <si>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</si>
  <si>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</si>
  <si>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</si>
  <si>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</si>
  <si>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</si>
  <si>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</si>
  <si>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</si>
  <si>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</si>
  <si>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</si>
  <si>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</si>
  <si>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</si>
  <si>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</si>
  <si>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</si>
  <si>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</si>
  <si>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</si>
  <si>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</si>
  <si>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</si>
  <si>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</si>
  <si>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</si>
  <si>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</si>
  <si>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</si>
  <si>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</si>
  <si>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</si>
  <si>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</si>
  <si>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</si>
  <si>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</si>
  <si>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</si>
  <si>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</si>
  <si>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</si>
  <si>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</si>
  <si>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</si>
  <si>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</si>
  <si>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</si>
  <si>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</si>
  <si>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</si>
  <si>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</si>
  <si>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</si>
  <si>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</si>
  <si>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</si>
  <si>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</si>
  <si>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</si>
  <si>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</si>
  <si>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</si>
  <si>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</si>
  <si>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</si>
  <si>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</si>
  <si>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</si>
  <si>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</si>
  <si>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</si>
  <si>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</si>
  <si>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</si>
  <si>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</si>
  <si>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</si>
  <si>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</si>
  <si>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上市町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</si>
  <si>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</si>
  <si>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</si>
  <si>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</si>
  <si>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</si>
  <si>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</si>
  <si>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</si>
  <si>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</si>
  <si>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</si>
  <si>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</si>
  <si>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</si>
  <si>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</si>
  <si>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</si>
  <si>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</si>
  <si>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</si>
  <si>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</si>
  <si>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</si>
  <si>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</si>
  <si>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</si>
  <si>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①収益的収支比率は70.09％（R1）と単年度についてはずっと赤字であり、経営の健全性については一定の水準に達していない状況である。
④企業債残高対事業規模比率は、類似団体の平均値を下回った。
⑤経費回収率は、100.00％となっており、使用料では回収できている。
⑥汚水処理原価は、類似団体の平均値を下回っている。
⑦施設利用率は、類似団体の平均値を上回った。
⑧水洗化率については、類似団体の平均値より高い水準にあり、今後も水洗化率の向上に努めていく。
 </t>
    <rPh sb="91" eb="92">
      <t>シタ</t>
    </rPh>
    <rPh sb="176" eb="177">
      <t>ウエ</t>
    </rPh>
    <phoneticPr fontId="15"/>
  </si>
  <si>
    <t xml:space="preserve"> 現在のところ、布設後30年を経過した管渠はないが、今後、管渠の点検等が必要となってくる為、十分に留意していく必要がある。</t>
    <rPh sb="1" eb="3">
      <t>ゲンザイ</t>
    </rPh>
    <phoneticPr fontId="16"/>
  </si>
  <si>
    <t xml:space="preserve">  本町においては、収益的収支比率はここ数年60～70％前後で推移し、赤字が続いている状況である。汚水管渠の面的整備事業が終了しているため、今後は近隣団体との広域連携も視野に入れながら、経営の効率性をより高めることが必要と考えられる。</t>
    <rPh sb="73" eb="75">
      <t>キンリン</t>
    </rPh>
    <rPh sb="75" eb="77">
      <t>ダンタイ</t>
    </rPh>
    <rPh sb="79" eb="81">
      <t>コウイキ</t>
    </rPh>
    <rPh sb="81" eb="83">
      <t>レンケイ</t>
    </rPh>
    <rPh sb="84" eb="86">
      <t>シヤ</t>
    </rPh>
    <rPh sb="87" eb="88">
      <t>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</si>
</sst>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6BE38CC4-7F57-4F72-860E-5BFAD0D7D2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2-4D78-B439-1A7D82AF7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C2-4D78-B439-1A7D82AF7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55.3</c:v>
                </c:pt>
                <c:pt idx="1">
                  <c:v>55.98</c:v>
                </c:pt>
                <c:pt idx="2">
                  <c:v>55.98</c:v>
                </c:pt>
                <c:pt idx="3">
                  <c:v>54.32</c:v>
                </c:pt>
                <c:pt idx="4">
                  <c:v>54.32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C-45E1-92B0-37D621A05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C-45E1-92B0-37D621A05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93.53</c:v>
                </c:pt>
                <c:pt idx="1">
                  <c:v>93.05</c:v>
                </c:pt>
                <c:pt idx="2">
                  <c:v>94.19</c:v>
                </c:pt>
                <c:pt idx="3">
                  <c:v>94.74</c:v>
                </c:pt>
                <c:pt idx="4">
                  <c:v>95.22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A-4E49-9296-3CDE332C5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3A-4E49-9296-3CDE332C5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56.81</c:v>
                </c:pt>
                <c:pt idx="1">
                  <c:v>71.12</c:v>
                </c:pt>
                <c:pt idx="2">
                  <c:v>70.63</c:v>
                </c:pt>
                <c:pt idx="3">
                  <c:v>72.239999999999995</c:v>
                </c:pt>
                <c:pt idx="4">
                  <c:v>70.09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8-4CC8-8E90-EB928E957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8-4CC8-8E90-EB928E957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8-42DD-8DF4-2BB15D620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D8-42DD-8DF4-2BB15D620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C-4506-A80B-4F7530F0B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C-4506-A80B-4F7530F0B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1-4170-8559-53DFA75F3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1-4170-8559-53DFA75F3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E-4E04-AFBA-73B59829E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E-4E04-AFBA-73B59829E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1206.6500000000001</c:v>
                </c:pt>
                <c:pt idx="1">
                  <c:v>127</c:v>
                </c:pt>
                <c:pt idx="2">
                  <c:v>385.02</c:v>
                </c:pt>
                <c:pt idx="3">
                  <c:v>25.17</c:v>
                </c:pt>
                <c:pt idx="4">
                  <c:v>189.34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F-4DB0-9473-C952643A9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7F-4DB0-9473-C952643A9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64.22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7-4A9B-ADD8-B796512F7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7-4A9B-ADD8-B796512F7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262.39</c:v>
                </c:pt>
                <c:pt idx="1">
                  <c:v>167.82</c:v>
                </c:pt>
                <c:pt idx="2">
                  <c:v>167.66</c:v>
                </c:pt>
                <c:pt idx="3">
                  <c:v>168.21</c:v>
                </c:pt>
                <c:pt idx="4">
                  <c:v>176.42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D-4E80-994D-95076F85C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1D-4E80-994D-95076F85C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O4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富山県　上市町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20334</v>
      </c>
      <c r="AM8" s="51"/>
      <c r="AN8" s="51"/>
      <c r="AO8" s="51"/>
      <c r="AP8" s="51"/>
      <c r="AQ8" s="51"/>
      <c r="AR8" s="51"/>
      <c r="AS8" s="51"/>
      <c r="AT8" s="46">
        <f>データ!T6</f>
        <v>236.71</v>
      </c>
      <c r="AU8" s="46"/>
      <c r="AV8" s="46"/>
      <c r="AW8" s="46"/>
      <c r="AX8" s="46"/>
      <c r="AY8" s="46"/>
      <c r="AZ8" s="46"/>
      <c r="BA8" s="46"/>
      <c r="BB8" s="46">
        <f>データ!U6</f>
        <v>85.9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10.96</v>
      </c>
      <c r="Q10" s="46"/>
      <c r="R10" s="46"/>
      <c r="S10" s="46"/>
      <c r="T10" s="46"/>
      <c r="U10" s="46"/>
      <c r="V10" s="46"/>
      <c r="W10" s="46">
        <f>データ!Q6</f>
        <v>82.35</v>
      </c>
      <c r="X10" s="46"/>
      <c r="Y10" s="46"/>
      <c r="Z10" s="46"/>
      <c r="AA10" s="46"/>
      <c r="AB10" s="46"/>
      <c r="AC10" s="46"/>
      <c r="AD10" s="51">
        <f>データ!R6</f>
        <v>3740</v>
      </c>
      <c r="AE10" s="51"/>
      <c r="AF10" s="51"/>
      <c r="AG10" s="51"/>
      <c r="AH10" s="51"/>
      <c r="AI10" s="51"/>
      <c r="AJ10" s="51"/>
      <c r="AK10" s="2"/>
      <c r="AL10" s="51">
        <f>データ!V6</f>
        <v>2216</v>
      </c>
      <c r="AM10" s="51"/>
      <c r="AN10" s="51"/>
      <c r="AO10" s="51"/>
      <c r="AP10" s="51"/>
      <c r="AQ10" s="51"/>
      <c r="AR10" s="51"/>
      <c r="AS10" s="51"/>
      <c r="AT10" s="46">
        <f>データ!W6</f>
        <v>0.92</v>
      </c>
      <c r="AU10" s="46"/>
      <c r="AV10" s="46"/>
      <c r="AW10" s="46"/>
      <c r="AX10" s="46"/>
      <c r="AY10" s="46"/>
      <c r="AZ10" s="46"/>
      <c r="BA10" s="46"/>
      <c r="BB10" s="46">
        <f>データ!X6</f>
        <v>2408.6999999999998</v>
      </c>
      <c r="BC10" s="46"/>
      <c r="BD10" s="46"/>
      <c r="BE10" s="46"/>
      <c r="BF10" s="46"/>
      <c r="BG10" s="46"/>
      <c r="BH10" s="46"/>
      <c r="BI10" s="46"/>
      <c r="BJ10" s="2"/>
      <c r="BK10" s="2"/>
      <c r="BL10" s="75" t="s">
        <v>22</v>
      </c>
      <c r="BM10" s="76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7" t="s">
        <v>24</v>
      </c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</row>
    <row r="14" spans="1:78" ht="13.5" customHeight="1" x14ac:dyDescent="0.15">
      <c r="A14" s="2"/>
      <c r="B14" s="79" t="s">
        <v>25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1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117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119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ZvvKdWyBDDlqMXrWkCt5rnGdHwjo77vt1sbOmqe/9fBOa0OW21Kf5VOLvlYTftQEVRvPt1ytf55y+ICRFzLgeA==" saltValue="2reTrN95cWQ6mDehxHHMy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163228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富山県　上市町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10.96</v>
      </c>
      <c r="Q6" s="34">
        <f t="shared" si="3"/>
        <v>82.35</v>
      </c>
      <c r="R6" s="34">
        <f t="shared" si="3"/>
        <v>3740</v>
      </c>
      <c r="S6" s="34">
        <f t="shared" si="3"/>
        <v>20334</v>
      </c>
      <c r="T6" s="34">
        <f t="shared" si="3"/>
        <v>236.71</v>
      </c>
      <c r="U6" s="34">
        <f t="shared" si="3"/>
        <v>85.9</v>
      </c>
      <c r="V6" s="34">
        <f t="shared" si="3"/>
        <v>2216</v>
      </c>
      <c r="W6" s="34">
        <f t="shared" si="3"/>
        <v>0.92</v>
      </c>
      <c r="X6" s="34">
        <f t="shared" si="3"/>
        <v>2408.6999999999998</v>
      </c>
      <c r="Y6" s="35">
        <f>IF(Y7="",NA(),Y7)</f>
        <v>56.81</v>
      </c>
      <c r="Z6" s="35">
        <f t="shared" ref="Z6:AH6" si="4">IF(Z7="",NA(),Z7)</f>
        <v>71.12</v>
      </c>
      <c r="AA6" s="35">
        <f t="shared" si="4"/>
        <v>70.63</v>
      </c>
      <c r="AB6" s="35">
        <f t="shared" si="4"/>
        <v>72.239999999999995</v>
      </c>
      <c r="AC6" s="35">
        <f t="shared" si="4"/>
        <v>70.09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1206.6500000000001</v>
      </c>
      <c r="BG6" s="35">
        <f t="shared" ref="BG6:BO6" si="7">IF(BG7="",NA(),BG7)</f>
        <v>127</v>
      </c>
      <c r="BH6" s="35">
        <f t="shared" si="7"/>
        <v>385.02</v>
      </c>
      <c r="BI6" s="35">
        <f t="shared" si="7"/>
        <v>25.17</v>
      </c>
      <c r="BJ6" s="35">
        <f t="shared" si="7"/>
        <v>189.34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64.22</v>
      </c>
      <c r="BR6" s="35">
        <f t="shared" ref="BR6:BZ6" si="8">IF(BR7="",NA(),BR7)</f>
        <v>100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262.39</v>
      </c>
      <c r="CC6" s="35">
        <f t="shared" ref="CC6:CK6" si="9">IF(CC7="",NA(),CC7)</f>
        <v>167.82</v>
      </c>
      <c r="CD6" s="35">
        <f t="shared" si="9"/>
        <v>167.66</v>
      </c>
      <c r="CE6" s="35">
        <f t="shared" si="9"/>
        <v>168.21</v>
      </c>
      <c r="CF6" s="35">
        <f t="shared" si="9"/>
        <v>176.42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55.3</v>
      </c>
      <c r="CN6" s="35">
        <f t="shared" ref="CN6:CV6" si="10">IF(CN7="",NA(),CN7)</f>
        <v>55.98</v>
      </c>
      <c r="CO6" s="35">
        <f t="shared" si="10"/>
        <v>55.98</v>
      </c>
      <c r="CP6" s="35">
        <f t="shared" si="10"/>
        <v>54.32</v>
      </c>
      <c r="CQ6" s="35">
        <f t="shared" si="10"/>
        <v>54.32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93.53</v>
      </c>
      <c r="CY6" s="35">
        <f t="shared" ref="CY6:DG6" si="11">IF(CY7="",NA(),CY7)</f>
        <v>93.05</v>
      </c>
      <c r="CZ6" s="35">
        <f t="shared" si="11"/>
        <v>94.19</v>
      </c>
      <c r="DA6" s="35">
        <f t="shared" si="11"/>
        <v>94.74</v>
      </c>
      <c r="DB6" s="35">
        <f t="shared" si="11"/>
        <v>95.22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163228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10.96</v>
      </c>
      <c r="Q7" s="38">
        <v>82.35</v>
      </c>
      <c r="R7" s="38">
        <v>3740</v>
      </c>
      <c r="S7" s="38">
        <v>20334</v>
      </c>
      <c r="T7" s="38">
        <v>236.71</v>
      </c>
      <c r="U7" s="38">
        <v>85.9</v>
      </c>
      <c r="V7" s="38">
        <v>2216</v>
      </c>
      <c r="W7" s="38">
        <v>0.92</v>
      </c>
      <c r="X7" s="38">
        <v>2408.6999999999998</v>
      </c>
      <c r="Y7" s="38">
        <v>56.81</v>
      </c>
      <c r="Z7" s="38">
        <v>71.12</v>
      </c>
      <c r="AA7" s="38">
        <v>70.63</v>
      </c>
      <c r="AB7" s="38">
        <v>72.239999999999995</v>
      </c>
      <c r="AC7" s="38">
        <v>70.09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1206.6500000000001</v>
      </c>
      <c r="BG7" s="38">
        <v>127</v>
      </c>
      <c r="BH7" s="38">
        <v>385.02</v>
      </c>
      <c r="BI7" s="38">
        <v>25.17</v>
      </c>
      <c r="BJ7" s="38">
        <v>189.34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64.22</v>
      </c>
      <c r="BR7" s="38">
        <v>100</v>
      </c>
      <c r="BS7" s="38">
        <v>100</v>
      </c>
      <c r="BT7" s="38">
        <v>100</v>
      </c>
      <c r="BU7" s="38">
        <v>100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262.39</v>
      </c>
      <c r="CC7" s="38">
        <v>167.82</v>
      </c>
      <c r="CD7" s="38">
        <v>167.66</v>
      </c>
      <c r="CE7" s="38">
        <v>168.21</v>
      </c>
      <c r="CF7" s="38">
        <v>176.42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55.3</v>
      </c>
      <c r="CN7" s="38">
        <v>55.98</v>
      </c>
      <c r="CO7" s="38">
        <v>55.98</v>
      </c>
      <c r="CP7" s="38">
        <v>54.32</v>
      </c>
      <c r="CQ7" s="38">
        <v>54.32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93.53</v>
      </c>
      <c r="CY7" s="38">
        <v>93.05</v>
      </c>
      <c r="CZ7" s="38">
        <v>94.19</v>
      </c>
      <c r="DA7" s="38">
        <v>94.74</v>
      </c>
      <c r="DB7" s="38">
        <v>95.22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2021-01-28T00:43:56Z</cp:lastPrinted>
  <dcterms:created xsi:type="dcterms:W3CDTF">2020-12-04T03:03:31Z</dcterms:created>
  <dcterms:modified xsi:type="dcterms:W3CDTF">2021-01-28T00:43:57Z</dcterms:modified>
  <cp:category/>
</cp:coreProperties>
</file>