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3008\Downloads\下水道（法非適用）\"/>
    </mc:Choice>
  </mc:AlternateContent>
  <workbookProtection workbookAlgorithmName="SHA-512" workbookHashValue="6jFL2IBiFC3GuCToCHd1i5zfIypbvn1vSHnzhb0gAA/GYo8IvnAa4XqANM4V8D8ProU4dDKQgJ9A+uWDc9i7dw==" workbookSaltValue="H+Oq3fHPU85UDWwPlRYm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<sst xmlns="http://schemas.openxmlformats.org/spreadsheetml/2006/main" count="236" uniqueCount="118">
  <si>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</si>
  <si>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</si>
  <si>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</si>
  <si>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</si>
  <si>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</si>
  <si>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</si>
  <si>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</si>
  <si>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</si>
  <si>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</si>
  <si>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</si>
  <si>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</si>
  <si>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</si>
  <si>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</si>
  <si>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</si>
  <si>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</si>
  <si>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</si>
  <si>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</si>
  <si>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</si>
  <si>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</si>
  <si>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</si>
  <si>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</si>
  <si>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</si>
  <si>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</si>
  <si>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</si>
  <si>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</si>
  <si>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</si>
  <si>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</si>
  <si>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</si>
  <si>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</si>
  <si>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</si>
  <si>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</si>
  <si>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</si>
  <si>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</si>
  <si>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</si>
  <si>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</si>
  <si>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</si>
  <si>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</si>
  <si>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</si>
  <si>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</si>
  <si>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</si>
  <si>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</si>
  <si>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</si>
  <si>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</si>
  <si>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</si>
  <si>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</si>
  <si>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</si>
  <si>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</si>
  <si>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</si>
  <si>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</si>
  <si>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</si>
  <si>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</si>
  <si>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</si>
  <si>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</si>
  <si>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</si>
  <si>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</si>
  <si>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</si>
  <si>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</si>
  <si>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</si>
  <si>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</si>
  <si>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</si>
  <si>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</si>
  <si>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</si>
  <si>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</si>
  <si>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</si>
  <si>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</si>
  <si>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</si>
  <si>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</si>
  <si>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</si>
  <si>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</si>
  <si>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</si>
  <si>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</si>
  <si>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</si>
  <si>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</si>
  <si>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</si>
  <si>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</si>
  <si>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</si>
  <si>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</si>
  <si>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</si>
  <si>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</si>
  <si>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</si>
  <si>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</si>
  <si>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</si>
  <si>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</si>
  <si>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</si>
  <si>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</si>
  <si>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</si>
  <si>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</si>
  <si>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</si>
  <si>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</si>
  <si>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</si>
  <si>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</si>
  <si>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</si>
  <si>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</si>
  <si>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</si>
  <si>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</si>
  <si>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</si>
  <si>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</si>
  <si>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</si>
  <si>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</si>
  <si>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</si>
  <si>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</si>
  <si>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</si>
  <si>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</si>
  <si>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</si>
  <si>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</si>
  <si>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</si>
  <si>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</si>
  <si>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</si>
  <si>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</si>
  <si>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</si>
  <si>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</si>
  <si>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</si>
  <si>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</si>
  <si>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</si>
  <si>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</si>
  <si>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中山間地域で行っている農業集落排水事業での劇的な収益の改善の見込みはあまりないと思われる。そのため今後の運用については、立山町内人口推移及び各施設の利用状況等を踏まえ、計画的な修繕を行いながら、施設更新及び縮小を行っていく方がよいのか、他団体と管路接合を行い広域化・共同化を進めていく方がよいのかを、定期的に見直し、計画的かつ効率的な運用方法を根本から考えていくことが大切である。</t>
    <rPh sb="4" eb="6">
      <t>チイキ</t>
    </rPh>
    <rPh sb="28" eb="30">
      <t>カイゼン</t>
    </rPh>
    <rPh sb="31" eb="33">
      <t>ミコ</t>
    </rPh>
    <rPh sb="41" eb="42">
      <t>オモ</t>
    </rPh>
    <phoneticPr fontId="4"/>
  </si>
  <si>
    <t xml:space="preserve">　建設時の元利償還金がピーク時期を迎えており、現在は利子の金額が年々下がる時期に入ってきている。昨年度は料金改定による見直しを行ったため、収益的収支比率が悪化しているように見えるが、下水道料金の見直しの結果料金収入が増えたことにより、一般会計からの繰入金が前年度比20％減少したことによるものであり、経営状況が悪化したことを示すものではない。
　また、本事業は類似事業の中で比べるとまだ設立年月が浅く企業債残高は多く残っているが、平成28年度の資本費見直し以降、経費回収率及び汚水処理原価は類似団体平均と比べて良い数字となっている。
　ただし、水洗化率が微増となっている反面、立山町内人口の減少や一般家電の節水化により、排水量は小さくなり施設利用率は減少傾向にあると考えられる。
</t>
    <rPh sb="52" eb="56">
      <t>リョウキンカイテイ</t>
    </rPh>
    <rPh sb="59" eb="61">
      <t>ミナオ</t>
    </rPh>
    <rPh sb="63" eb="64">
      <t>オコナ</t>
    </rPh>
    <rPh sb="77" eb="79">
      <t>アッカ</t>
    </rPh>
    <rPh sb="86" eb="87">
      <t>ミ</t>
    </rPh>
    <rPh sb="91" eb="96">
      <t>ゲスイドウリョウキン</t>
    </rPh>
    <rPh sb="97" eb="99">
      <t>ミナオ</t>
    </rPh>
    <rPh sb="101" eb="103">
      <t>ケッカ</t>
    </rPh>
    <rPh sb="103" eb="107">
      <t>リョウキンシュウニュウ</t>
    </rPh>
    <rPh sb="108" eb="109">
      <t>フ</t>
    </rPh>
    <rPh sb="117" eb="119">
      <t>イッパンカ</t>
    </rPh>
    <rPh sb="119" eb="121">
      <t>イケイ</t>
    </rPh>
    <rPh sb="124" eb="127">
      <t>クリイレキン</t>
    </rPh>
    <rPh sb="128" eb="132">
      <t>ゼンネンドヒ</t>
    </rPh>
    <rPh sb="135" eb="137">
      <t>ゲンショウ</t>
    </rPh>
    <rPh sb="150" eb="154">
      <t>ケイエイジョウキョウ</t>
    </rPh>
    <rPh sb="155" eb="157">
      <t>アッカ</t>
    </rPh>
    <rPh sb="162" eb="163">
      <t>シメ</t>
    </rPh>
    <rPh sb="325" eb="327">
      <t>ゲンショウ</t>
    </rPh>
    <phoneticPr fontId="4"/>
  </si>
  <si>
    <t>　施設が比較的新しいため、現在のところ顕著な老朽化の影響は見受けられないが、汚水ポンプなど使用頻度が高い部材については故障など発生してきているため、今後は計画的な交換等が必要である。事業計画時と現状の使用人口に差が出てきているため、施設の修繕及び更新については、当初の予定ではなく、施設の統廃合などその都度見直しをかけて行っていくことが必要である。</t>
    <rPh sb="38" eb="40">
      <t>オスイ</t>
    </rPh>
    <rPh sb="45" eb="49">
      <t>シヨウヒンド</t>
    </rPh>
    <rPh sb="50" eb="51">
      <t>タカ</t>
    </rPh>
    <rPh sb="52" eb="54">
      <t>ブザイ</t>
    </rPh>
    <rPh sb="59" eb="61">
      <t>コショウ</t>
    </rPh>
    <rPh sb="63" eb="65">
      <t>ハッセイ</t>
    </rPh>
    <rPh sb="141" eb="143">
      <t>シセツ</t>
    </rPh>
    <rPh sb="144" eb="147">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</si>
</sst>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6F-4DBF-9C72-C84AAC10FC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A6F-4DBF-9C72-C84AAC10FC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48.12</c:v>
                </c:pt>
                <c:pt idx="1">
                  <c:v>48.12</c:v>
                </c:pt>
                <c:pt idx="2">
                  <c:v>49.15</c:v>
                </c:pt>
                <c:pt idx="3">
                  <c:v>47.65</c:v>
                </c:pt>
                <c:pt idx="4">
                  <c:v>44.83</c:v>
                </c:pt>
              </c:numCache>
            </c:numRef>
          </c:val>
          <c:extLst>
            <c:ext xmlns:c16="http://schemas.microsoft.com/office/drawing/2014/chart" uri="{C3380CC4-5D6E-409C-BE32-E72D297353CC}">
              <c16:uniqueId val="{00000000-62D0-4B7A-A0AE-4B59CE2B69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2D0-4B7A-A0AE-4B59CE2B69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75.14</c:v>
                </c:pt>
                <c:pt idx="1">
                  <c:v>76.14</c:v>
                </c:pt>
                <c:pt idx="2">
                  <c:v>77.56</c:v>
                </c:pt>
                <c:pt idx="3">
                  <c:v>78.5</c:v>
                </c:pt>
                <c:pt idx="4">
                  <c:v>79.790000000000006</c:v>
                </c:pt>
              </c:numCache>
            </c:numRef>
          </c:val>
          <c:extLst>
            <c:ext xmlns:c16="http://schemas.microsoft.com/office/drawing/2014/chart" uri="{C3380CC4-5D6E-409C-BE32-E72D297353CC}">
              <c16:uniqueId val="{00000000-30A1-4CF7-9DA0-1EEB3C85C9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0A1-4CF7-9DA0-1EEB3C85C9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47.97</c:v>
                </c:pt>
                <c:pt idx="1">
                  <c:v>47.18</c:v>
                </c:pt>
                <c:pt idx="2">
                  <c:v>43.64</c:v>
                </c:pt>
                <c:pt idx="3">
                  <c:v>43.7</c:v>
                </c:pt>
                <c:pt idx="4">
                  <c:v>40.630000000000003</c:v>
                </c:pt>
              </c:numCache>
            </c:numRef>
          </c:val>
          <c:extLst>
            <c:ext xmlns:c16="http://schemas.microsoft.com/office/drawing/2014/chart" uri="{C3380CC4-5D6E-409C-BE32-E72D297353CC}">
              <c16:uniqueId val="{00000000-7FB7-47B6-B24C-F2321FB49D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7-47B6-B24C-F2321FB49D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7D-4DC0-8CE4-6E67CAE103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7D-4DC0-8CE4-6E67CAE103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5-489F-BA8A-E8E48791D5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5-489F-BA8A-E8E48791D5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B-48B0-BAF1-B22B827C51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B-48B0-BAF1-B22B827C51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4-4200-8075-A581ECCAFF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4-4200-8075-A581ECCAFF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6518.82</c:v>
                </c:pt>
                <c:pt idx="1">
                  <c:v>6589.98</c:v>
                </c:pt>
                <c:pt idx="2">
                  <c:v>4282.6899999999996</c:v>
                </c:pt>
                <c:pt idx="3">
                  <c:v>4258</c:v>
                </c:pt>
                <c:pt idx="4">
                  <c:v>3663.47</c:v>
                </c:pt>
              </c:numCache>
            </c:numRef>
          </c:val>
          <c:extLst>
            <c:ext xmlns:c16="http://schemas.microsoft.com/office/drawing/2014/chart" uri="{C3380CC4-5D6E-409C-BE32-E72D297353CC}">
              <c16:uniqueId val="{00000000-E27F-433C-981E-96DF2B7DAC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27F-433C-981E-96DF2B7DAC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c:v>
                </c:pt>
                <c:pt idx="1">
                  <c:v>61.95</c:v>
                </c:pt>
                <c:pt idx="2">
                  <c:v>74.11</c:v>
                </c:pt>
                <c:pt idx="3">
                  <c:v>67.569999999999993</c:v>
                </c:pt>
                <c:pt idx="4">
                  <c:v>86.01</c:v>
                </c:pt>
              </c:numCache>
            </c:numRef>
          </c:val>
          <c:extLst>
            <c:ext xmlns:c16="http://schemas.microsoft.com/office/drawing/2014/chart" uri="{C3380CC4-5D6E-409C-BE32-E72D297353CC}">
              <c16:uniqueId val="{00000000-B5B5-4CE6-A012-E7FF239501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5B5-4CE6-A012-E7FF239501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992.34</c:v>
                </c:pt>
                <c:pt idx="1">
                  <c:v>273.14</c:v>
                </c:pt>
                <c:pt idx="2">
                  <c:v>229.66</c:v>
                </c:pt>
                <c:pt idx="3">
                  <c:v>251.69</c:v>
                </c:pt>
                <c:pt idx="4">
                  <c:v>209.82</c:v>
                </c:pt>
              </c:numCache>
            </c:numRef>
          </c:val>
          <c:extLst>
            <c:ext xmlns:c16="http://schemas.microsoft.com/office/drawing/2014/chart" uri="{C3380CC4-5D6E-409C-BE32-E72D297353CC}">
              <c16:uniqueId val="{00000000-2569-42B7-BFF2-DF10FD4138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569-42B7-BFF2-DF10FD4138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5"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立山町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25764</v>
      </c>
      <c r="AM8" s="69"/>
      <c r="AN8" s="69"/>
      <c r="AO8" s="69"/>
      <c r="AP8" s="69"/>
      <c r="AQ8" s="69"/>
      <c r="AR8" s="69"/>
      <c r="AS8" s="69"/>
      <c r="AT8" s="68">
        <f>データ!T6</f>
        <v>307.29000000000002</v>
      </c>
      <c r="AU8" s="68"/>
      <c r="AV8" s="68"/>
      <c r="AW8" s="68"/>
      <c r="AX8" s="68"/>
      <c r="AY8" s="68"/>
      <c r="AZ8" s="68"/>
      <c r="BA8" s="68"/>
      <c r="BB8" s="68">
        <f>データ!U6</f>
        <v>83.84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8.24</v>
      </c>
      <c r="Q10" s="68"/>
      <c r="R10" s="68"/>
      <c r="S10" s="68"/>
      <c r="T10" s="68"/>
      <c r="U10" s="68"/>
      <c r="V10" s="68"/>
      <c r="W10" s="68">
        <f>データ!Q6</f>
        <v>99.47</v>
      </c>
      <c r="X10" s="68"/>
      <c r="Y10" s="68"/>
      <c r="Z10" s="68"/>
      <c r="AA10" s="68"/>
      <c r="AB10" s="68"/>
      <c r="AC10" s="68"/>
      <c r="AD10" s="69">
        <f>データ!R6</f>
        <v>3740</v>
      </c>
      <c r="AE10" s="69"/>
      <c r="AF10" s="69"/>
      <c r="AG10" s="69"/>
      <c r="AH10" s="69"/>
      <c r="AI10" s="69"/>
      <c r="AJ10" s="69"/>
      <c r="AK10" s="2"/>
      <c r="AL10" s="69">
        <f>データ!V6</f>
        <v>2118</v>
      </c>
      <c r="AM10" s="69"/>
      <c r="AN10" s="69"/>
      <c r="AO10" s="69"/>
      <c r="AP10" s="69"/>
      <c r="AQ10" s="69"/>
      <c r="AR10" s="69"/>
      <c r="AS10" s="69"/>
      <c r="AT10" s="68">
        <f>データ!W6</f>
        <v>1.04</v>
      </c>
      <c r="AU10" s="68"/>
      <c r="AV10" s="68"/>
      <c r="AW10" s="68"/>
      <c r="AX10" s="68"/>
      <c r="AY10" s="68"/>
      <c r="AZ10" s="68"/>
      <c r="BA10" s="68"/>
      <c r="BB10" s="68">
        <f>データ!X6</f>
        <v>2036.54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4xvUnzIJLoRwiZn8eIL2+fkZsmXTgmgA8jWexnX7c6KQKxC5LmzWnZ6GokEnfZpGUneKPkyW6yF2y3E5g10JNA==" saltValue="QdOpmnpD4GKYeof2gP5N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163236</v>
      </c>
      <c r="D6" s="33">
        <f t="shared" si="3"/>
        <v>47</v>
      </c>
      <c r="E6" s="33">
        <f t="shared" si="3"/>
        <v>17</v>
      </c>
      <c r="F6" s="33">
        <f t="shared" si="3"/>
        <v>5</v>
      </c>
      <c r="G6" s="33">
        <f t="shared" si="3"/>
        <v>0</v>
      </c>
      <c r="H6" s="33" t="str">
        <f t="shared" si="3"/>
        <v>富山県　立山町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8.24</v>
      </c>
      <c r="Q6" s="34">
        <f t="shared" si="3"/>
        <v>99.47</v>
      </c>
      <c r="R6" s="34">
        <f t="shared" si="3"/>
        <v>3740</v>
      </c>
      <c r="S6" s="34">
        <f t="shared" si="3"/>
        <v>25764</v>
      </c>
      <c r="T6" s="34">
        <f t="shared" si="3"/>
        <v>307.29000000000002</v>
      </c>
      <c r="U6" s="34">
        <f t="shared" si="3"/>
        <v>83.84</v>
      </c>
      <c r="V6" s="34">
        <f t="shared" si="3"/>
        <v>2118</v>
      </c>
      <c r="W6" s="34">
        <f t="shared" si="3"/>
        <v>1.04</v>
      </c>
      <c r="X6" s="34">
        <f t="shared" si="3"/>
        <v>2036.54</v>
      </c>
      <c r="Y6" s="35">
        <f>IF(Y7="",NA(),Y7)</f>
        <v>47.97</v>
      </c>
      <c r="Z6" s="35">
        <f t="shared" ref="Z6:AH6" si="4">IF(Z7="",NA(),Z7)</f>
        <v>47.18</v>
      </c>
      <c r="AA6" s="35">
        <f t="shared" si="4"/>
        <v>43.64</v>
      </c>
      <c r="AB6" s="35">
        <f t="shared" si="4"/>
        <v>43.7</v>
      </c>
      <c r="AC6" s="35">
        <f t="shared" si="4"/>
        <v>40.630000000000003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6518.82</v>
      </c>
      <c r="BG6" s="35">
        <f t="shared" ref="BG6:BO6" si="7">IF(BG7="",NA(),BG7)</f>
        <v>6589.98</v>
      </c>
      <c r="BH6" s="35">
        <f t="shared" si="7"/>
        <v>4282.6899999999996</v>
      </c>
      <c r="BI6" s="35">
        <f t="shared" si="7"/>
        <v>4258</v>
      </c>
      <c r="BJ6" s="35">
        <f t="shared" si="7"/>
        <v>3663.47</v>
      </c>
      <c r="BK6" s="35">
        <f t="shared" si="7"/>
        <v>1081.8</v>
      </c>
      <c r="BL6" s="35">
        <f t="shared" si="7"/>
        <v>974.93</v>
      </c>
      <c r="BM6" s="35">
        <f t="shared" si="7"/>
        <v>855.8</v>
      </c>
      <c r="BN6" s="35">
        <f t="shared" si="7"/>
        <v>789.46</v>
      </c>
      <c r="BO6" s="35">
        <f t="shared" si="7"/>
        <v>826.83</v>
      </c>
      <c r="BP6" s="34" t="str">
        <f>IF(BP7="","",IF(BP7="-","【-】","【"&amp;SUBSTITUTE(TEXT(BP7,"#,##0.00"),"-","△")&amp;"】"))</f>
        <v>【765.47】</v>
      </c>
      <c r="BQ6" s="35">
        <f>IF(BQ7="",NA(),BQ7)</f>
        <v>17</v>
      </c>
      <c r="BR6" s="35">
        <f t="shared" ref="BR6:BZ6" si="8">IF(BR7="",NA(),BR7)</f>
        <v>61.95</v>
      </c>
      <c r="BS6" s="35">
        <f t="shared" si="8"/>
        <v>74.11</v>
      </c>
      <c r="BT6" s="35">
        <f t="shared" si="8"/>
        <v>67.569999999999993</v>
      </c>
      <c r="BU6" s="35">
        <f t="shared" si="8"/>
        <v>86.01</v>
      </c>
      <c r="BV6" s="35">
        <f t="shared" si="8"/>
        <v>52.19</v>
      </c>
      <c r="BW6" s="35">
        <f t="shared" si="8"/>
        <v>55.32</v>
      </c>
      <c r="BX6" s="35">
        <f t="shared" si="8"/>
        <v>59.8</v>
      </c>
      <c r="BY6" s="35">
        <f t="shared" si="8"/>
        <v>57.77</v>
      </c>
      <c r="BZ6" s="35">
        <f t="shared" si="8"/>
        <v>57.31</v>
      </c>
      <c r="CA6" s="34" t="str">
        <f>IF(CA7="","",IF(CA7="-","【-】","【"&amp;SUBSTITUTE(TEXT(CA7,"#,##0.00"),"-","△")&amp;"】"))</f>
        <v>【59.59】</v>
      </c>
      <c r="CB6" s="35">
        <f>IF(CB7="",NA(),CB7)</f>
        <v>992.34</v>
      </c>
      <c r="CC6" s="35">
        <f t="shared" ref="CC6:CK6" si="9">IF(CC7="",NA(),CC7)</f>
        <v>273.14</v>
      </c>
      <c r="CD6" s="35">
        <f t="shared" si="9"/>
        <v>229.66</v>
      </c>
      <c r="CE6" s="35">
        <f t="shared" si="9"/>
        <v>251.69</v>
      </c>
      <c r="CF6" s="35">
        <f t="shared" si="9"/>
        <v>209.82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48.12</v>
      </c>
      <c r="CN6" s="35">
        <f t="shared" ref="CN6:CV6" si="10">IF(CN7="",NA(),CN7)</f>
        <v>48.12</v>
      </c>
      <c r="CO6" s="35">
        <f t="shared" si="10"/>
        <v>49.15</v>
      </c>
      <c r="CP6" s="35">
        <f t="shared" si="10"/>
        <v>47.65</v>
      </c>
      <c r="CQ6" s="35">
        <f t="shared" si="10"/>
        <v>44.83</v>
      </c>
      <c r="CR6" s="35">
        <f t="shared" si="10"/>
        <v>52.31</v>
      </c>
      <c r="CS6" s="35">
        <f t="shared" si="10"/>
        <v>60.65</v>
      </c>
      <c r="CT6" s="35">
        <f t="shared" si="10"/>
        <v>51.75</v>
      </c>
      <c r="CU6" s="35">
        <f t="shared" si="10"/>
        <v>50.68</v>
      </c>
      <c r="CV6" s="35">
        <f t="shared" si="10"/>
        <v>50.14</v>
      </c>
      <c r="CW6" s="34" t="str">
        <f>IF(CW7="","",IF(CW7="-","【-】","【"&amp;SUBSTITUTE(TEXT(CW7,"#,##0.00"),"-","△")&amp;"】"))</f>
        <v>【51.30】</v>
      </c>
      <c r="CX6" s="35">
        <f>IF(CX7="",NA(),CX7)</f>
        <v>75.14</v>
      </c>
      <c r="CY6" s="35">
        <f t="shared" ref="CY6:DG6" si="11">IF(CY7="",NA(),CY7)</f>
        <v>76.14</v>
      </c>
      <c r="CZ6" s="35">
        <f t="shared" si="11"/>
        <v>77.56</v>
      </c>
      <c r="DA6" s="35">
        <f t="shared" si="11"/>
        <v>78.5</v>
      </c>
      <c r="DB6" s="35">
        <f t="shared" si="11"/>
        <v>79.790000000000006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163236</v>
      </c>
      <c r="D7" s="37">
        <v>47</v>
      </c>
      <c r="E7" s="37">
        <v>17</v>
      </c>
      <c r="F7" s="37">
        <v>5</v>
      </c>
      <c r="G7" s="37">
        <v>0</v>
      </c>
      <c r="H7" s="37" t="s">
        <v>97</v>
      </c>
      <c r="I7" s="37" t="s">
        <v>98</v>
      </c>
      <c r="J7" s="37" t="s">
        <v>99</v>
      </c>
      <c r="K7" s="37" t="s">
        <v>100</v>
      </c>
      <c r="L7" s="37" t="s">
        <v>101</v>
      </c>
      <c r="M7" s="37" t="s">
        <v>102</v>
      </c>
      <c r="N7" s="38" t="s">
        <v>103</v>
      </c>
      <c r="O7" s="38" t="s">
        <v>104</v>
      </c>
      <c r="P7" s="38">
        <v>8.24</v>
      </c>
      <c r="Q7" s="38">
        <v>99.47</v>
      </c>
      <c r="R7" s="38">
        <v>3740</v>
      </c>
      <c r="S7" s="38">
        <v>25764</v>
      </c>
      <c r="T7" s="38">
        <v>307.29000000000002</v>
      </c>
      <c r="U7" s="38">
        <v>83.84</v>
      </c>
      <c r="V7" s="38">
        <v>2118</v>
      </c>
      <c r="W7" s="38">
        <v>1.04</v>
      </c>
      <c r="X7" s="38">
        <v>2036.54</v>
      </c>
      <c r="Y7" s="38">
        <v>47.97</v>
      </c>
      <c r="Z7" s="38">
        <v>47.18</v>
      </c>
      <c r="AA7" s="38">
        <v>43.64</v>
      </c>
      <c r="AB7" s="38">
        <v>43.7</v>
      </c>
      <c r="AC7" s="38">
        <v>40.630000000000003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6518.82</v>
      </c>
      <c r="BG7" s="38">
        <v>6589.98</v>
      </c>
      <c r="BH7" s="38">
        <v>4282.6899999999996</v>
      </c>
      <c r="BI7" s="38">
        <v>4258</v>
      </c>
      <c r="BJ7" s="38">
        <v>3663.47</v>
      </c>
      <c r="BK7" s="38">
        <v>1081.8</v>
      </c>
      <c r="BL7" s="38">
        <v>974.93</v>
      </c>
      <c r="BM7" s="38">
        <v>855.8</v>
      </c>
      <c r="BN7" s="38">
        <v>789.46</v>
      </c>
      <c r="BO7" s="38">
        <v>826.83</v>
      </c>
      <c r="BP7" s="38">
        <v>765.47</v>
      </c>
      <c r="BQ7" s="38">
        <v>17</v>
      </c>
      <c r="BR7" s="38">
        <v>61.95</v>
      </c>
      <c r="BS7" s="38">
        <v>74.11</v>
      </c>
      <c r="BT7" s="38">
        <v>67.569999999999993</v>
      </c>
      <c r="BU7" s="38">
        <v>86.01</v>
      </c>
      <c r="BV7" s="38">
        <v>52.19</v>
      </c>
      <c r="BW7" s="38">
        <v>55.32</v>
      </c>
      <c r="BX7" s="38">
        <v>59.8</v>
      </c>
      <c r="BY7" s="38">
        <v>57.77</v>
      </c>
      <c r="BZ7" s="38">
        <v>57.31</v>
      </c>
      <c r="CA7" s="38">
        <v>59.59</v>
      </c>
      <c r="CB7" s="38">
        <v>992.34</v>
      </c>
      <c r="CC7" s="38">
        <v>273.14</v>
      </c>
      <c r="CD7" s="38">
        <v>229.66</v>
      </c>
      <c r="CE7" s="38">
        <v>251.69</v>
      </c>
      <c r="CF7" s="38">
        <v>209.82</v>
      </c>
      <c r="CG7" s="38">
        <v>296.14</v>
      </c>
      <c r="CH7" s="38">
        <v>283.17</v>
      </c>
      <c r="CI7" s="38">
        <v>263.76</v>
      </c>
      <c r="CJ7" s="38">
        <v>274.35000000000002</v>
      </c>
      <c r="CK7" s="38">
        <v>273.52</v>
      </c>
      <c r="CL7" s="38">
        <v>257.86</v>
      </c>
      <c r="CM7" s="38">
        <v>48.12</v>
      </c>
      <c r="CN7" s="38">
        <v>48.12</v>
      </c>
      <c r="CO7" s="38">
        <v>49.15</v>
      </c>
      <c r="CP7" s="38">
        <v>47.65</v>
      </c>
      <c r="CQ7" s="38">
        <v>44.83</v>
      </c>
      <c r="CR7" s="38">
        <v>52.31</v>
      </c>
      <c r="CS7" s="38">
        <v>60.65</v>
      </c>
      <c r="CT7" s="38">
        <v>51.75</v>
      </c>
      <c r="CU7" s="38">
        <v>50.68</v>
      </c>
      <c r="CV7" s="38">
        <v>50.14</v>
      </c>
      <c r="CW7" s="38">
        <v>51.3</v>
      </c>
      <c r="CX7" s="38">
        <v>75.14</v>
      </c>
      <c r="CY7" s="38">
        <v>76.14</v>
      </c>
      <c r="CZ7" s="38">
        <v>77.56</v>
      </c>
      <c r="DA7" s="38">
        <v>78.5</v>
      </c>
      <c r="DB7" s="38">
        <v>79.790000000000006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2021-01-27T07:03:23Z</cp:lastPrinted>
  <dcterms:created xsi:type="dcterms:W3CDTF">2020-12-04T03:03:32Z</dcterms:created>
  <dcterms:modified xsi:type="dcterms:W3CDTF">2021-01-27T07:16:16Z</dcterms:modified>
  <cp:category/>
</cp:coreProperties>
</file>