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住まい・まちづくり課\03簡易水道・下水道係\02下水道\★福島\★★★R2年度\R2（R1年度分）経営比較分析表（R3.1.18県から照会）\経営比較分析\R2経営比較分析表\14入善町\下水道（法非適用）\"/>
    </mc:Choice>
  </mc:AlternateContent>
  <workbookProtection workbookAlgorithmName="SHA-512" workbookHashValue="9kfnxUzIWK1cIp+jmven82sOA7tnsjdGhKSb60ZVNArORO1OyCKMVF0hZz+1hFsIiLK6aCrArRewWbJ0ZHXo1A==" workbookSaltValue="qugGKp2Ptj7xjeMSKLNS+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P10" i="4"/>
  <c r="I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<sst xmlns="http://schemas.openxmlformats.org/spreadsheetml/2006/main" count="236" uniqueCount="120">
  <si>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</si>
  <si>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</si>
  <si>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</si>
  <si>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</si>
  <si>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</si>
  <si>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</si>
  <si>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</si>
  <si>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</si>
  <si>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</si>
  <si>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</si>
  <si>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</si>
  <si>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</si>
  <si>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</si>
  <si>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</si>
  <si>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</si>
  <si>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</si>
  <si>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</si>
  <si>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</si>
  <si>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</si>
  <si>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</si>
  <si>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</si>
  <si>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</si>
  <si>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</si>
  <si>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</si>
  <si>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</si>
  <si>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</si>
  <si>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</si>
  <si>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</si>
  <si>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</si>
  <si>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</si>
  <si>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</si>
  <si>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</si>
  <si>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</si>
  <si>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</si>
  <si>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</si>
  <si>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</si>
  <si>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</si>
  <si>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</si>
  <si>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</si>
  <si>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</si>
  <si>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</si>
  <si>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</si>
  <si>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</si>
  <si>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</si>
  <si>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</si>
  <si>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</si>
  <si>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</si>
  <si>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</si>
  <si>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</si>
  <si>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</si>
  <si>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</si>
  <si>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</si>
  <si>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</si>
  <si>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</si>
  <si>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</si>
  <si>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</si>
  <si>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</si>
  <si>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</si>
  <si>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</si>
  <si>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</si>
  <si>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</si>
  <si>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</si>
  <si>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</si>
  <si>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</si>
  <si>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</si>
  <si>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</si>
  <si>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</si>
  <si>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</si>
  <si>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</si>
  <si>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</si>
  <si>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</si>
  <si>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</si>
  <si>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</si>
  <si>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</si>
  <si>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</si>
  <si>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</si>
  <si>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</si>
  <si>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</si>
  <si>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</si>
  <si>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</si>
  <si>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</si>
  <si>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</si>
  <si>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</si>
  <si>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</si>
  <si>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</si>
  <si>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</si>
  <si>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</si>
  <si>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</si>
  <si>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</si>
  <si>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</si>
  <si>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</si>
  <si>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</si>
  <si>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</si>
  <si>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</si>
  <si>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</si>
  <si>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</si>
  <si>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</si>
  <si>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</si>
  <si>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入善町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</si>
  <si>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</si>
  <si>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</si>
  <si>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</si>
  <si>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</si>
  <si>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</si>
  <si>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</si>
  <si>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</si>
  <si>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</si>
  <si>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</si>
  <si>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</si>
  <si>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</si>
  <si>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</si>
  <si>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</si>
  <si>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</si>
  <si>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</si>
  <si>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</si>
  <si>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</si>
  <si>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</si>
  <si>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①収益的収支比率
　下水道整備に伴う地方債償還金が大きいため、数値は100％未満の状況である。R8年ごろが償還ピークであり、同様の傾向が続く見込である。
④企業債残高対事業規模比率
　料金収入に対して資本費の負担が大きい状態である。H26年度から資本費平準化債を活用し、償還額をコントロールしながら計画的な償還に努める。
⑤経費回収率
　使用料収入は前年度と比較してほぼ横ばいであるが、人口減少に伴う収入減等により経費回収率の悪化が懸念される。
⑥汚水処理原価
　地方債償還額の増加による汚水処理原価の悪化が懸念される。
⑦施設利用率
　人口減少とともに微減傾向にある。
⑧水洗化率
　集合住宅や市街地など比較的人口密度が高いエリアであり、横ばい～微増傾向にある。
　</t>
    <phoneticPr fontId="4"/>
  </si>
  <si>
    <t>　本町の下水道事業は平成13年に供用開始し、19年程度経過している。
■管きょ
　管きょの耐用年数は50～75年程度を見込んでおり、しばらくは老朽化に伴う大規模な更新は見込んでいない。
■処理場施設
　長寿命化計画に基づき、耐用年数を迎えた電気・機械設備を中心に順次行っている。
■その他
　下水道事業全体の経営改善の取組みとして、将来的な更新コストや維持管理コストの削減を目的として、R1年度において、農業集落排水処理施設を廃止し、公共下水道処理施設に接続した。</t>
    <rPh sb="198" eb="200">
      <t>ネンド</t>
    </rPh>
    <phoneticPr fontId="4"/>
  </si>
  <si>
    <t>経営戦略：H29.1策定済
　経営戦略に掲げる、重点課題とアクションプランを確実に実行し、経営改善に努める。
　アクションプランのうち、平成29年度から下水道の本管延伸の抑制、他自治体の汚水受入による余剰能力の活用、将来的な事業統合を見据えた会計統合などが実行済みである。
　今後は、事業統合など更なるコスト縮減に努めるとともに、適正な使用料水準の検討など、下水道事業のあり方について引続き検討を進める。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</si>
</sst>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8E-4474-86B3-87E46FABF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0.33</c:v>
                </c:pt>
                <c:pt idx="1">
                  <c:v>0.15</c:v>
                </c:pt>
                <c:pt idx="2">
                  <c:v>0.16</c:v>
                </c:pt>
                <c:pt idx="3">
                  <c:v>0.13</c:v>
                </c:pt>
                <c:pt idx="4">
                  <c:v>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E-4474-86B3-87E46FABF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61.98</c:v>
                </c:pt>
                <c:pt idx="1">
                  <c:v>57.94</c:v>
                </c:pt>
                <c:pt idx="2">
                  <c:v>59.57</c:v>
                </c:pt>
                <c:pt idx="3">
                  <c:v>58</c:v>
                </c:pt>
                <c:pt idx="4">
                  <c:v>57.4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59-4C52-B74B-904C35DAB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44.89</c:v>
                </c:pt>
                <c:pt idx="1">
                  <c:v>53.51</c:v>
                </c:pt>
                <c:pt idx="2">
                  <c:v>53.5</c:v>
                </c:pt>
                <c:pt idx="3">
                  <c:v>52.58</c:v>
                </c:pt>
                <c:pt idx="4">
                  <c:v>50.94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59-4C52-B74B-904C35DABA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84.97</c:v>
                </c:pt>
                <c:pt idx="1">
                  <c:v>87.29</c:v>
                </c:pt>
                <c:pt idx="2">
                  <c:v>86.17</c:v>
                </c:pt>
                <c:pt idx="3">
                  <c:v>87.22</c:v>
                </c:pt>
                <c:pt idx="4">
                  <c:v>88.69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0-415C-9846-E5C411236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64.89</c:v>
                </c:pt>
                <c:pt idx="1">
                  <c:v>83.91</c:v>
                </c:pt>
                <c:pt idx="2">
                  <c:v>83.51</c:v>
                </c:pt>
                <c:pt idx="3">
                  <c:v>83.02</c:v>
                </c:pt>
                <c:pt idx="4">
                  <c:v>82.55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E0-415C-9846-E5C411236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77.14</c:v>
                </c:pt>
                <c:pt idx="1">
                  <c:v>74.67</c:v>
                </c:pt>
                <c:pt idx="2">
                  <c:v>83.63</c:v>
                </c:pt>
                <c:pt idx="3">
                  <c:v>72.44</c:v>
                </c:pt>
                <c:pt idx="4">
                  <c:v>59.5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7-4C9F-884B-D000E0EDF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07-4C9F-884B-D000E0EDF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E-4BF5-8E73-0E7EE437F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1E-4BF5-8E73-0E7EE437F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23-4647-9B68-184D6516B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23-4647-9B68-184D6516B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BA-4F22-81D0-0EE34977B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BA-4F22-81D0-0EE34977B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22-45D8-9147-78BC06DC9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22-45D8-9147-78BC06DC9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3182.64</c:v>
                </c:pt>
                <c:pt idx="1">
                  <c:v>3154.44</c:v>
                </c:pt>
                <c:pt idx="2">
                  <c:v>3129.19</c:v>
                </c:pt>
                <c:pt idx="3">
                  <c:v>3027.93</c:v>
                </c:pt>
                <c:pt idx="4">
                  <c:v>2912.06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3D-44DC-B5A9-811B119A6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1240.1600000000001</c:v>
                </c:pt>
                <c:pt idx="1">
                  <c:v>1111.31</c:v>
                </c:pt>
                <c:pt idx="2">
                  <c:v>966.33</c:v>
                </c:pt>
                <c:pt idx="3">
                  <c:v>958.81</c:v>
                </c:pt>
                <c:pt idx="4">
                  <c:v>1001.3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3D-44DC-B5A9-811B119A6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54.5</c:v>
                </c:pt>
                <c:pt idx="1">
                  <c:v>45.21</c:v>
                </c:pt>
                <c:pt idx="2">
                  <c:v>95.96</c:v>
                </c:pt>
                <c:pt idx="3">
                  <c:v>95.91</c:v>
                </c:pt>
                <c:pt idx="4">
                  <c:v>96.31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C7-4FEB-B98E-3938A2647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60.17</c:v>
                </c:pt>
                <c:pt idx="1">
                  <c:v>75.540000000000006</c:v>
                </c:pt>
                <c:pt idx="2">
                  <c:v>81.739999999999995</c:v>
                </c:pt>
                <c:pt idx="3">
                  <c:v>82.88</c:v>
                </c:pt>
                <c:pt idx="4">
                  <c:v>81.88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C7-4FEB-B98E-3938A2647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288.36</c:v>
                </c:pt>
                <c:pt idx="1">
                  <c:v>364.53</c:v>
                </c:pt>
                <c:pt idx="2">
                  <c:v>174.22</c:v>
                </c:pt>
                <c:pt idx="3">
                  <c:v>177.45</c:v>
                </c:pt>
                <c:pt idx="4">
                  <c:v>180.47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41-4F37-8682-E04220C75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281.52999999999997</c:v>
                </c:pt>
                <c:pt idx="1">
                  <c:v>207.96</c:v>
                </c:pt>
                <c:pt idx="2">
                  <c:v>194.31</c:v>
                </c:pt>
                <c:pt idx="3">
                  <c:v>190.99</c:v>
                </c:pt>
                <c:pt idx="4">
                  <c:v>187.55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41-4F37-8682-E04220C75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S1" zoomScale="75" zoomScaleNormal="75" workbookViewId="0">
      <selection activeCell="BP91" sqref="BP91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富山県　入善町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Cc2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24492</v>
      </c>
      <c r="AM8" s="51"/>
      <c r="AN8" s="51"/>
      <c r="AO8" s="51"/>
      <c r="AP8" s="51"/>
      <c r="AQ8" s="51"/>
      <c r="AR8" s="51"/>
      <c r="AS8" s="51"/>
      <c r="AT8" s="46">
        <f>データ!T6</f>
        <v>71.25</v>
      </c>
      <c r="AU8" s="46"/>
      <c r="AV8" s="46"/>
      <c r="AW8" s="46"/>
      <c r="AX8" s="46"/>
      <c r="AY8" s="46"/>
      <c r="AZ8" s="46"/>
      <c r="BA8" s="46"/>
      <c r="BB8" s="46">
        <f>データ!U6</f>
        <v>343.75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24.21</v>
      </c>
      <c r="Q10" s="46"/>
      <c r="R10" s="46"/>
      <c r="S10" s="46"/>
      <c r="T10" s="46"/>
      <c r="U10" s="46"/>
      <c r="V10" s="46"/>
      <c r="W10" s="46">
        <f>データ!Q6</f>
        <v>85</v>
      </c>
      <c r="X10" s="46"/>
      <c r="Y10" s="46"/>
      <c r="Z10" s="46"/>
      <c r="AA10" s="46"/>
      <c r="AB10" s="46"/>
      <c r="AC10" s="46"/>
      <c r="AD10" s="51">
        <f>データ!R6</f>
        <v>3740</v>
      </c>
      <c r="AE10" s="51"/>
      <c r="AF10" s="51"/>
      <c r="AG10" s="51"/>
      <c r="AH10" s="51"/>
      <c r="AI10" s="51"/>
      <c r="AJ10" s="51"/>
      <c r="AK10" s="2"/>
      <c r="AL10" s="51">
        <f>データ!V6</f>
        <v>5898</v>
      </c>
      <c r="AM10" s="51"/>
      <c r="AN10" s="51"/>
      <c r="AO10" s="51"/>
      <c r="AP10" s="51"/>
      <c r="AQ10" s="51"/>
      <c r="AR10" s="51"/>
      <c r="AS10" s="51"/>
      <c r="AT10" s="46">
        <f>データ!W6</f>
        <v>1.73</v>
      </c>
      <c r="AU10" s="46"/>
      <c r="AV10" s="46"/>
      <c r="AW10" s="46"/>
      <c r="AX10" s="46"/>
      <c r="AY10" s="46"/>
      <c r="AZ10" s="46"/>
      <c r="BA10" s="46"/>
      <c r="BB10" s="46">
        <f>データ!X6</f>
        <v>3409.25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117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118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119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【682.51】</v>
      </c>
      <c r="I86" s="26" t="str">
        <f>データ!CA6</f>
        <v>【100.34】</v>
      </c>
      <c r="J86" s="26" t="str">
        <f>データ!CL6</f>
        <v>【136.15】</v>
      </c>
      <c r="K86" s="26" t="str">
        <f>データ!CW6</f>
        <v>【59.64】</v>
      </c>
      <c r="L86" s="26" t="str">
        <f>データ!DH6</f>
        <v>【95.35】</v>
      </c>
      <c r="M86" s="26" t="s">
        <v>44</v>
      </c>
      <c r="N86" s="26" t="s">
        <v>44</v>
      </c>
      <c r="O86" s="26" t="str">
        <f>データ!EO6</f>
        <v>【0.22】</v>
      </c>
    </row>
  </sheetData>
  <sheetProtection algorithmName="SHA-512" hashValue="ICLFYVyfsDPyYHLOKYTJIbBvKTGZLwwG6hXpajU3ULdWr8WMYLoPaYFS9mgPO/2bUBaZRT78FaBC/73hW4sgaw==" saltValue="BgoDapCrFreruvxRmTVpXA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163422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富山県　入善町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24.21</v>
      </c>
      <c r="Q6" s="34">
        <f t="shared" si="3"/>
        <v>85</v>
      </c>
      <c r="R6" s="34">
        <f t="shared" si="3"/>
        <v>3740</v>
      </c>
      <c r="S6" s="34">
        <f t="shared" si="3"/>
        <v>24492</v>
      </c>
      <c r="T6" s="34">
        <f t="shared" si="3"/>
        <v>71.25</v>
      </c>
      <c r="U6" s="34">
        <f t="shared" si="3"/>
        <v>343.75</v>
      </c>
      <c r="V6" s="34">
        <f t="shared" si="3"/>
        <v>5898</v>
      </c>
      <c r="W6" s="34">
        <f t="shared" si="3"/>
        <v>1.73</v>
      </c>
      <c r="X6" s="34">
        <f t="shared" si="3"/>
        <v>3409.25</v>
      </c>
      <c r="Y6" s="35">
        <f>IF(Y7="",NA(),Y7)</f>
        <v>77.14</v>
      </c>
      <c r="Z6" s="35">
        <f t="shared" ref="Z6:AH6" si="4">IF(Z7="",NA(),Z7)</f>
        <v>74.67</v>
      </c>
      <c r="AA6" s="35">
        <f t="shared" si="4"/>
        <v>83.63</v>
      </c>
      <c r="AB6" s="35">
        <f t="shared" si="4"/>
        <v>72.44</v>
      </c>
      <c r="AC6" s="35">
        <f t="shared" si="4"/>
        <v>59.5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3182.64</v>
      </c>
      <c r="BG6" s="35">
        <f t="shared" ref="BG6:BO6" si="7">IF(BG7="",NA(),BG7)</f>
        <v>3154.44</v>
      </c>
      <c r="BH6" s="35">
        <f t="shared" si="7"/>
        <v>3129.19</v>
      </c>
      <c r="BI6" s="35">
        <f t="shared" si="7"/>
        <v>3027.93</v>
      </c>
      <c r="BJ6" s="35">
        <f t="shared" si="7"/>
        <v>2912.06</v>
      </c>
      <c r="BK6" s="35">
        <f t="shared" si="7"/>
        <v>1240.1600000000001</v>
      </c>
      <c r="BL6" s="35">
        <f t="shared" si="7"/>
        <v>1111.31</v>
      </c>
      <c r="BM6" s="35">
        <f t="shared" si="7"/>
        <v>966.33</v>
      </c>
      <c r="BN6" s="35">
        <f t="shared" si="7"/>
        <v>958.81</v>
      </c>
      <c r="BO6" s="35">
        <f t="shared" si="7"/>
        <v>1001.3</v>
      </c>
      <c r="BP6" s="34" t="str">
        <f>IF(BP7="","",IF(BP7="-","【-】","【"&amp;SUBSTITUTE(TEXT(BP7,"#,##0.00"),"-","△")&amp;"】"))</f>
        <v>【682.51】</v>
      </c>
      <c r="BQ6" s="35">
        <f>IF(BQ7="",NA(),BQ7)</f>
        <v>54.5</v>
      </c>
      <c r="BR6" s="35">
        <f t="shared" ref="BR6:BZ6" si="8">IF(BR7="",NA(),BR7)</f>
        <v>45.21</v>
      </c>
      <c r="BS6" s="35">
        <f t="shared" si="8"/>
        <v>95.96</v>
      </c>
      <c r="BT6" s="35">
        <f t="shared" si="8"/>
        <v>95.91</v>
      </c>
      <c r="BU6" s="35">
        <f t="shared" si="8"/>
        <v>96.31</v>
      </c>
      <c r="BV6" s="35">
        <f t="shared" si="8"/>
        <v>60.17</v>
      </c>
      <c r="BW6" s="35">
        <f t="shared" si="8"/>
        <v>75.540000000000006</v>
      </c>
      <c r="BX6" s="35">
        <f t="shared" si="8"/>
        <v>81.739999999999995</v>
      </c>
      <c r="BY6" s="35">
        <f t="shared" si="8"/>
        <v>82.88</v>
      </c>
      <c r="BZ6" s="35">
        <f t="shared" si="8"/>
        <v>81.88</v>
      </c>
      <c r="CA6" s="34" t="str">
        <f>IF(CA7="","",IF(CA7="-","【-】","【"&amp;SUBSTITUTE(TEXT(CA7,"#,##0.00"),"-","△")&amp;"】"))</f>
        <v>【100.34】</v>
      </c>
      <c r="CB6" s="35">
        <f>IF(CB7="",NA(),CB7)</f>
        <v>288.36</v>
      </c>
      <c r="CC6" s="35">
        <f t="shared" ref="CC6:CK6" si="9">IF(CC7="",NA(),CC7)</f>
        <v>364.53</v>
      </c>
      <c r="CD6" s="35">
        <f t="shared" si="9"/>
        <v>174.22</v>
      </c>
      <c r="CE6" s="35">
        <f t="shared" si="9"/>
        <v>177.45</v>
      </c>
      <c r="CF6" s="35">
        <f t="shared" si="9"/>
        <v>180.47</v>
      </c>
      <c r="CG6" s="35">
        <f t="shared" si="9"/>
        <v>281.52999999999997</v>
      </c>
      <c r="CH6" s="35">
        <f t="shared" si="9"/>
        <v>207.96</v>
      </c>
      <c r="CI6" s="35">
        <f t="shared" si="9"/>
        <v>194.31</v>
      </c>
      <c r="CJ6" s="35">
        <f t="shared" si="9"/>
        <v>190.99</v>
      </c>
      <c r="CK6" s="35">
        <f t="shared" si="9"/>
        <v>187.55</v>
      </c>
      <c r="CL6" s="34" t="str">
        <f>IF(CL7="","",IF(CL7="-","【-】","【"&amp;SUBSTITUTE(TEXT(CL7,"#,##0.00"),"-","△")&amp;"】"))</f>
        <v>【136.15】</v>
      </c>
      <c r="CM6" s="35">
        <f>IF(CM7="",NA(),CM7)</f>
        <v>61.98</v>
      </c>
      <c r="CN6" s="35">
        <f t="shared" ref="CN6:CV6" si="10">IF(CN7="",NA(),CN7)</f>
        <v>57.94</v>
      </c>
      <c r="CO6" s="35">
        <f t="shared" si="10"/>
        <v>59.57</v>
      </c>
      <c r="CP6" s="35">
        <f t="shared" si="10"/>
        <v>58</v>
      </c>
      <c r="CQ6" s="35">
        <f t="shared" si="10"/>
        <v>57.4</v>
      </c>
      <c r="CR6" s="35">
        <f t="shared" si="10"/>
        <v>44.89</v>
      </c>
      <c r="CS6" s="35">
        <f t="shared" si="10"/>
        <v>53.51</v>
      </c>
      <c r="CT6" s="35">
        <f t="shared" si="10"/>
        <v>53.5</v>
      </c>
      <c r="CU6" s="35">
        <f t="shared" si="10"/>
        <v>52.58</v>
      </c>
      <c r="CV6" s="35">
        <f t="shared" si="10"/>
        <v>50.94</v>
      </c>
      <c r="CW6" s="34" t="str">
        <f>IF(CW7="","",IF(CW7="-","【-】","【"&amp;SUBSTITUTE(TEXT(CW7,"#,##0.00"),"-","△")&amp;"】"))</f>
        <v>【59.64】</v>
      </c>
      <c r="CX6" s="35">
        <f>IF(CX7="",NA(),CX7)</f>
        <v>84.97</v>
      </c>
      <c r="CY6" s="35">
        <f t="shared" ref="CY6:DG6" si="11">IF(CY7="",NA(),CY7)</f>
        <v>87.29</v>
      </c>
      <c r="CZ6" s="35">
        <f t="shared" si="11"/>
        <v>86.17</v>
      </c>
      <c r="DA6" s="35">
        <f t="shared" si="11"/>
        <v>87.22</v>
      </c>
      <c r="DB6" s="35">
        <f t="shared" si="11"/>
        <v>88.69</v>
      </c>
      <c r="DC6" s="35">
        <f t="shared" si="11"/>
        <v>64.89</v>
      </c>
      <c r="DD6" s="35">
        <f t="shared" si="11"/>
        <v>83.91</v>
      </c>
      <c r="DE6" s="35">
        <f t="shared" si="11"/>
        <v>83.51</v>
      </c>
      <c r="DF6" s="35">
        <f t="shared" si="11"/>
        <v>83.02</v>
      </c>
      <c r="DG6" s="35">
        <f t="shared" si="11"/>
        <v>82.55</v>
      </c>
      <c r="DH6" s="34" t="str">
        <f>IF(DH7="","",IF(DH7="-","【-】","【"&amp;SUBSTITUTE(TEXT(DH7,"#,##0.00"),"-","△")&amp;"】"))</f>
        <v>【95.35】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0.33</v>
      </c>
      <c r="EK6" s="35">
        <f t="shared" si="14"/>
        <v>0.15</v>
      </c>
      <c r="EL6" s="35">
        <f t="shared" si="14"/>
        <v>0.16</v>
      </c>
      <c r="EM6" s="35">
        <f t="shared" si="14"/>
        <v>0.13</v>
      </c>
      <c r="EN6" s="35">
        <f t="shared" si="14"/>
        <v>0.15</v>
      </c>
      <c r="EO6" s="34" t="str">
        <f>IF(EO7="","",IF(EO7="-","【-】","【"&amp;SUBSTITUTE(TEXT(EO7,"#,##0.00"),"-","△")&amp;"】"))</f>
        <v>【0.22】</v>
      </c>
    </row>
    <row r="7" spans="1:145" s="36" customFormat="1" x14ac:dyDescent="0.15">
      <c r="A7" s="28"/>
      <c r="B7" s="37">
        <v>2019</v>
      </c>
      <c r="C7" s="37">
        <v>163422</v>
      </c>
      <c r="D7" s="37">
        <v>47</v>
      </c>
      <c r="E7" s="37">
        <v>17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24.21</v>
      </c>
      <c r="Q7" s="38">
        <v>85</v>
      </c>
      <c r="R7" s="38">
        <v>3740</v>
      </c>
      <c r="S7" s="38">
        <v>24492</v>
      </c>
      <c r="T7" s="38">
        <v>71.25</v>
      </c>
      <c r="U7" s="38">
        <v>343.75</v>
      </c>
      <c r="V7" s="38">
        <v>5898</v>
      </c>
      <c r="W7" s="38">
        <v>1.73</v>
      </c>
      <c r="X7" s="38">
        <v>3409.25</v>
      </c>
      <c r="Y7" s="38">
        <v>77.14</v>
      </c>
      <c r="Z7" s="38">
        <v>74.67</v>
      </c>
      <c r="AA7" s="38">
        <v>83.63</v>
      </c>
      <c r="AB7" s="38">
        <v>72.44</v>
      </c>
      <c r="AC7" s="38">
        <v>59.5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3182.64</v>
      </c>
      <c r="BG7" s="38">
        <v>3154.44</v>
      </c>
      <c r="BH7" s="38">
        <v>3129.19</v>
      </c>
      <c r="BI7" s="38">
        <v>3027.93</v>
      </c>
      <c r="BJ7" s="38">
        <v>2912.06</v>
      </c>
      <c r="BK7" s="38">
        <v>1240.1600000000001</v>
      </c>
      <c r="BL7" s="38">
        <v>1111.31</v>
      </c>
      <c r="BM7" s="38">
        <v>966.33</v>
      </c>
      <c r="BN7" s="38">
        <v>958.81</v>
      </c>
      <c r="BO7" s="38">
        <v>1001.3</v>
      </c>
      <c r="BP7" s="38">
        <v>682.51</v>
      </c>
      <c r="BQ7" s="38">
        <v>54.5</v>
      </c>
      <c r="BR7" s="38">
        <v>45.21</v>
      </c>
      <c r="BS7" s="38">
        <v>95.96</v>
      </c>
      <c r="BT7" s="38">
        <v>95.91</v>
      </c>
      <c r="BU7" s="38">
        <v>96.31</v>
      </c>
      <c r="BV7" s="38">
        <v>60.17</v>
      </c>
      <c r="BW7" s="38">
        <v>75.540000000000006</v>
      </c>
      <c r="BX7" s="38">
        <v>81.739999999999995</v>
      </c>
      <c r="BY7" s="38">
        <v>82.88</v>
      </c>
      <c r="BZ7" s="38">
        <v>81.88</v>
      </c>
      <c r="CA7" s="38">
        <v>100.34</v>
      </c>
      <c r="CB7" s="38">
        <v>288.36</v>
      </c>
      <c r="CC7" s="38">
        <v>364.53</v>
      </c>
      <c r="CD7" s="38">
        <v>174.22</v>
      </c>
      <c r="CE7" s="38">
        <v>177.45</v>
      </c>
      <c r="CF7" s="38">
        <v>180.47</v>
      </c>
      <c r="CG7" s="38">
        <v>281.52999999999997</v>
      </c>
      <c r="CH7" s="38">
        <v>207.96</v>
      </c>
      <c r="CI7" s="38">
        <v>194.31</v>
      </c>
      <c r="CJ7" s="38">
        <v>190.99</v>
      </c>
      <c r="CK7" s="38">
        <v>187.55</v>
      </c>
      <c r="CL7" s="38">
        <v>136.15</v>
      </c>
      <c r="CM7" s="38">
        <v>61.98</v>
      </c>
      <c r="CN7" s="38">
        <v>57.94</v>
      </c>
      <c r="CO7" s="38">
        <v>59.57</v>
      </c>
      <c r="CP7" s="38">
        <v>58</v>
      </c>
      <c r="CQ7" s="38">
        <v>57.4</v>
      </c>
      <c r="CR7" s="38">
        <v>44.89</v>
      </c>
      <c r="CS7" s="38">
        <v>53.51</v>
      </c>
      <c r="CT7" s="38">
        <v>53.5</v>
      </c>
      <c r="CU7" s="38">
        <v>52.58</v>
      </c>
      <c r="CV7" s="38">
        <v>50.94</v>
      </c>
      <c r="CW7" s="38">
        <v>59.64</v>
      </c>
      <c r="CX7" s="38">
        <v>84.97</v>
      </c>
      <c r="CY7" s="38">
        <v>87.29</v>
      </c>
      <c r="CZ7" s="38">
        <v>86.17</v>
      </c>
      <c r="DA7" s="38">
        <v>87.22</v>
      </c>
      <c r="DB7" s="38">
        <v>88.69</v>
      </c>
      <c r="DC7" s="38">
        <v>64.89</v>
      </c>
      <c r="DD7" s="38">
        <v>83.91</v>
      </c>
      <c r="DE7" s="38">
        <v>83.51</v>
      </c>
      <c r="DF7" s="38">
        <v>83.02</v>
      </c>
      <c r="DG7" s="38">
        <v>82.55</v>
      </c>
      <c r="DH7" s="38">
        <v>95.35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0.33</v>
      </c>
      <c r="EK7" s="38">
        <v>0.15</v>
      </c>
      <c r="EL7" s="38">
        <v>0.16</v>
      </c>
      <c r="EM7" s="38">
        <v>0.13</v>
      </c>
      <c r="EN7" s="38">
        <v>0.15</v>
      </c>
      <c r="EO7" s="38">
        <v>0.22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113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</cp:lastModifiedBy>
  <cp:lastPrinted>2021-01-19T03:22:50Z</cp:lastPrinted>
  <dcterms:created xsi:type="dcterms:W3CDTF">2020-12-04T02:45:57Z</dcterms:created>
  <dcterms:modified xsi:type="dcterms:W3CDTF">2021-01-19T03:22:54Z</dcterms:modified>
  <cp:category/>
</cp:coreProperties>
</file>