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住まい・まちづくり課\03簡易水道・下水道係\02下水道\★福島\★★★R2年度\R2（R1年度分）経営比較分析表（R3.1.18県から照会）\経営比較分析\R2経営比較分析表\14入善町\下水道（法非適用）\"/>
    </mc:Choice>
  </mc:AlternateContent>
  <workbookProtection workbookAlgorithmName="SHA-512" workbookHashValue="VP8IbK8e7i8OgTYFrwAt7WJfAHabF27RMgYd+PRcgoLT6WwvunkzkqhW6G5jDsGAHvmHv/Eu2w1IYkuSRiNBkw==" workbookSaltValue="gCbJn/tVVEhiSPY0N7DVD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<sst xmlns="http://schemas.openxmlformats.org/spreadsheetml/2006/main" count="236" uniqueCount="120">
  <si>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</si>
  <si>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</si>
  <si>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</si>
  <si>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</si>
  <si>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</si>
  <si>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</si>
  <si>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</si>
  <si>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</si>
  <si>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</si>
  <si>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</si>
  <si>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</si>
  <si>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</si>
  <si>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</si>
  <si>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</si>
  <si>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</si>
  <si>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</si>
  <si>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</si>
  <si>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</si>
  <si>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</si>
  <si>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</si>
  <si>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</si>
  <si>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</si>
  <si>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</si>
  <si>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</si>
  <si>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</si>
  <si>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</si>
  <si>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</si>
  <si>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</si>
  <si>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</si>
  <si>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</si>
  <si>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</si>
  <si>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</si>
  <si>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</si>
  <si>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</si>
  <si>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</si>
  <si>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</si>
  <si>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</si>
  <si>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</si>
  <si>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</si>
  <si>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</si>
  <si>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</si>
  <si>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</si>
  <si>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</si>
  <si>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</si>
  <si>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</si>
  <si>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</si>
  <si>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</si>
  <si>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</si>
  <si>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</si>
  <si>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</si>
  <si>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</si>
  <si>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</si>
  <si>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</si>
  <si>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</si>
  <si>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</si>
  <si>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</si>
  <si>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</si>
  <si>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</si>
  <si>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</si>
  <si>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</si>
  <si>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</si>
  <si>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</si>
  <si>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</si>
  <si>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</si>
  <si>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</si>
  <si>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</si>
  <si>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</si>
  <si>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</si>
  <si>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</si>
  <si>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</si>
  <si>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</si>
  <si>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</si>
  <si>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</si>
  <si>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</si>
  <si>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</si>
  <si>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</si>
  <si>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</si>
  <si>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</si>
  <si>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</si>
  <si>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</si>
  <si>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</si>
  <si>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</si>
  <si>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</si>
  <si>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</si>
  <si>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</si>
  <si>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</si>
  <si>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</si>
  <si>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</si>
  <si>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</si>
  <si>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</si>
  <si>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</si>
  <si>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</si>
  <si>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</si>
  <si>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</si>
  <si>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</si>
  <si>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</si>
  <si>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</si>
  <si>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</si>
  <si>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</si>
  <si>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</si>
  <si>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</si>
  <si>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</si>
  <si>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</si>
  <si>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</si>
  <si>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</si>
  <si>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</si>
  <si>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</si>
  <si>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</si>
  <si>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</si>
  <si>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</si>
  <si>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</si>
  <si>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</si>
  <si>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</si>
  <si>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</si>
  <si>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</si>
  <si>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</si>
  <si>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</si>
  <si>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下水道整備に伴う地方債償還金が大きいため、数値は100％未満の状況である。R8年ごろが償還ピークであり、同様の傾向が続く見込である。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使用料収入は前年度と比較してほぼ横ばいであるが、人口減少に伴う収入減等により経費回収率の悪化が懸念される。
⑥汚水処理原価
　地方債償還額の増加による汚水処理原価の悪化が懸念される。
⑦施設利用率
　人口減少とともに微減傾向にある。また、施設については、R1年度において、農業集落排水処理施設を廃止し、公共下水道処理施設に接続した。
⑧水洗化率
　比較的供用開始年度が早いエリアのため、普及率は微増傾向にある。
　</t>
    <rPh sb="187" eb="188">
      <t>ヨコ</t>
    </rPh>
    <rPh sb="292" eb="294">
      <t>シセツ</t>
    </rPh>
    <rPh sb="302" eb="304">
      <t>ネンド</t>
    </rPh>
    <rPh sb="309" eb="311">
      <t>ノウギョウ</t>
    </rPh>
    <rPh sb="311" eb="313">
      <t>シュウラク</t>
    </rPh>
    <rPh sb="313" eb="315">
      <t>ハイスイ</t>
    </rPh>
    <rPh sb="315" eb="317">
      <t>ショリ</t>
    </rPh>
    <rPh sb="317" eb="319">
      <t>シセツ</t>
    </rPh>
    <rPh sb="320" eb="322">
      <t>ハイシ</t>
    </rPh>
    <rPh sb="324" eb="326">
      <t>コウキョウ</t>
    </rPh>
    <rPh sb="326" eb="329">
      <t>ゲスイドウ</t>
    </rPh>
    <rPh sb="329" eb="331">
      <t>ショリ</t>
    </rPh>
    <rPh sb="331" eb="333">
      <t>シセツ</t>
    </rPh>
    <rPh sb="334" eb="336">
      <t>セツゾク</t>
    </rPh>
    <rPh sb="371" eb="373">
      <t>ビゾウ</t>
    </rPh>
    <phoneticPr fontId="4"/>
  </si>
  <si>
    <t>　本町の下水道事業は平成13年に供用開始し、19年程度経過している。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</si>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</sst>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B-467A-9B32-C3031805A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CB-467A-9B32-C3031805A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76.06</c:v>
                </c:pt>
                <c:pt idx="1">
                  <c:v>72.27</c:v>
                </c:pt>
                <c:pt idx="2">
                  <c:v>73.94</c:v>
                </c:pt>
                <c:pt idx="3">
                  <c:v>71.52</c:v>
                </c:pt>
                <c:pt idx="4">
                  <c:v>61.97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1-4BF6-9B36-55E62D1CC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61-4BF6-9B36-55E62D1CC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84.96</c:v>
                </c:pt>
                <c:pt idx="1">
                  <c:v>85.74</c:v>
                </c:pt>
                <c:pt idx="2">
                  <c:v>88.66</c:v>
                </c:pt>
                <c:pt idx="3">
                  <c:v>88.93</c:v>
                </c:pt>
                <c:pt idx="4">
                  <c:v>89.99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5E-49F4-9E3B-C3367A708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5E-49F4-9E3B-C3367A708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60.81</c:v>
                </c:pt>
                <c:pt idx="1">
                  <c:v>61.56</c:v>
                </c:pt>
                <c:pt idx="2">
                  <c:v>65.319999999999993</c:v>
                </c:pt>
                <c:pt idx="3">
                  <c:v>70.790000000000006</c:v>
                </c:pt>
                <c:pt idx="4">
                  <c:v>71.09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7-4D4A-A82F-DD361717E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07-4D4A-A82F-DD361717E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A-496C-8281-ACD0583B5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DA-496C-8281-ACD0583B5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3-4B26-B475-DE1822523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13-4B26-B475-DE1822523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3-4E3D-B542-F75C4FF5C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C3-4E3D-B542-F75C4FF5C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7-41CB-90F5-8409C6338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77-41CB-90F5-8409C6338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4492.57</c:v>
                </c:pt>
                <c:pt idx="1">
                  <c:v>4485.41</c:v>
                </c:pt>
                <c:pt idx="2">
                  <c:v>4311.33</c:v>
                </c:pt>
                <c:pt idx="3">
                  <c:v>4128.74</c:v>
                </c:pt>
                <c:pt idx="4">
                  <c:v>4014.42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9-401E-A123-196E87EE0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B9-401E-A123-196E87EE0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35.29</c:v>
                </c:pt>
                <c:pt idx="1">
                  <c:v>40.630000000000003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1-464C-AA81-42BCC328F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61-464C-AA81-42BCC328F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408.55</c:v>
                </c:pt>
                <c:pt idx="1">
                  <c:v>370.06</c:v>
                </c:pt>
                <c:pt idx="2">
                  <c:v>150.13999999999999</c:v>
                </c:pt>
                <c:pt idx="3">
                  <c:v>153.88999999999999</c:v>
                </c:pt>
                <c:pt idx="4">
                  <c:v>156.88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0-4339-A3F0-64ABDC266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F0-4339-A3F0-64ABDC266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V57" zoomScale="75" zoomScaleNormal="75" workbookViewId="0">
      <selection activeCell="CB74" sqref="CB7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富山県　入善町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24492</v>
      </c>
      <c r="AM8" s="51"/>
      <c r="AN8" s="51"/>
      <c r="AO8" s="51"/>
      <c r="AP8" s="51"/>
      <c r="AQ8" s="51"/>
      <c r="AR8" s="51"/>
      <c r="AS8" s="51"/>
      <c r="AT8" s="46">
        <f>データ!T6</f>
        <v>71.25</v>
      </c>
      <c r="AU8" s="46"/>
      <c r="AV8" s="46"/>
      <c r="AW8" s="46"/>
      <c r="AX8" s="46"/>
      <c r="AY8" s="46"/>
      <c r="AZ8" s="46"/>
      <c r="BA8" s="46"/>
      <c r="BB8" s="46">
        <f>データ!U6</f>
        <v>343.75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21.16</v>
      </c>
      <c r="Q10" s="46"/>
      <c r="R10" s="46"/>
      <c r="S10" s="46"/>
      <c r="T10" s="46"/>
      <c r="U10" s="46"/>
      <c r="V10" s="46"/>
      <c r="W10" s="46">
        <f>データ!Q6</f>
        <v>85</v>
      </c>
      <c r="X10" s="46"/>
      <c r="Y10" s="46"/>
      <c r="Z10" s="46"/>
      <c r="AA10" s="46"/>
      <c r="AB10" s="46"/>
      <c r="AC10" s="46"/>
      <c r="AD10" s="51">
        <f>データ!R6</f>
        <v>3740</v>
      </c>
      <c r="AE10" s="51"/>
      <c r="AF10" s="51"/>
      <c r="AG10" s="51"/>
      <c r="AH10" s="51"/>
      <c r="AI10" s="51"/>
      <c r="AJ10" s="51"/>
      <c r="AK10" s="2"/>
      <c r="AL10" s="51">
        <f>データ!V6</f>
        <v>5156</v>
      </c>
      <c r="AM10" s="51"/>
      <c r="AN10" s="51"/>
      <c r="AO10" s="51"/>
      <c r="AP10" s="51"/>
      <c r="AQ10" s="51"/>
      <c r="AR10" s="51"/>
      <c r="AS10" s="51"/>
      <c r="AT10" s="46">
        <f>データ!W6</f>
        <v>3.17</v>
      </c>
      <c r="AU10" s="46"/>
      <c r="AV10" s="46"/>
      <c r="AW10" s="46"/>
      <c r="AX10" s="46"/>
      <c r="AY10" s="46"/>
      <c r="AZ10" s="46"/>
      <c r="BA10" s="46"/>
      <c r="BB10" s="46">
        <f>データ!X6</f>
        <v>1626.5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43</v>
      </c>
      <c r="N86" s="26" t="s">
        <v>44</v>
      </c>
      <c r="O86" s="26" t="str">
        <f>データ!EO6</f>
        <v>【0.02】</v>
      </c>
    </row>
  </sheetData>
  <sheetProtection algorithmName="SHA-512" hashValue="Cy3nfEsEWjrqg+f8tfYsIqGXsaTNE+xg2F1O3DTNUn52O79TzcCKifqDgA7I4ijkNPJkJqfe1s6Kk1CZZraXYQ==" saltValue="jVckyC2uFj333uW0l9O6n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163422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富山県　入善町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21.16</v>
      </c>
      <c r="Q6" s="34">
        <f t="shared" si="3"/>
        <v>85</v>
      </c>
      <c r="R6" s="34">
        <f t="shared" si="3"/>
        <v>3740</v>
      </c>
      <c r="S6" s="34">
        <f t="shared" si="3"/>
        <v>24492</v>
      </c>
      <c r="T6" s="34">
        <f t="shared" si="3"/>
        <v>71.25</v>
      </c>
      <c r="U6" s="34">
        <f t="shared" si="3"/>
        <v>343.75</v>
      </c>
      <c r="V6" s="34">
        <f t="shared" si="3"/>
        <v>5156</v>
      </c>
      <c r="W6" s="34">
        <f t="shared" si="3"/>
        <v>3.17</v>
      </c>
      <c r="X6" s="34">
        <f t="shared" si="3"/>
        <v>1626.5</v>
      </c>
      <c r="Y6" s="35">
        <f>IF(Y7="",NA(),Y7)</f>
        <v>60.81</v>
      </c>
      <c r="Z6" s="35">
        <f t="shared" ref="Z6:AH6" si="4">IF(Z7="",NA(),Z7)</f>
        <v>61.56</v>
      </c>
      <c r="AA6" s="35">
        <f t="shared" si="4"/>
        <v>65.319999999999993</v>
      </c>
      <c r="AB6" s="35">
        <f t="shared" si="4"/>
        <v>70.790000000000006</v>
      </c>
      <c r="AC6" s="35">
        <f t="shared" si="4"/>
        <v>71.09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4492.57</v>
      </c>
      <c r="BG6" s="35">
        <f t="shared" ref="BG6:BO6" si="7">IF(BG7="",NA(),BG7)</f>
        <v>4485.41</v>
      </c>
      <c r="BH6" s="35">
        <f t="shared" si="7"/>
        <v>4311.33</v>
      </c>
      <c r="BI6" s="35">
        <f t="shared" si="7"/>
        <v>4128.74</v>
      </c>
      <c r="BJ6" s="35">
        <f t="shared" si="7"/>
        <v>4014.42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35.29</v>
      </c>
      <c r="BR6" s="35">
        <f t="shared" ref="BR6:BZ6" si="8">IF(BR7="",NA(),BR7)</f>
        <v>40.630000000000003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408.55</v>
      </c>
      <c r="CC6" s="35">
        <f t="shared" ref="CC6:CK6" si="9">IF(CC7="",NA(),CC7)</f>
        <v>370.06</v>
      </c>
      <c r="CD6" s="35">
        <f t="shared" si="9"/>
        <v>150.13999999999999</v>
      </c>
      <c r="CE6" s="35">
        <f t="shared" si="9"/>
        <v>153.88999999999999</v>
      </c>
      <c r="CF6" s="35">
        <f t="shared" si="9"/>
        <v>156.88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76.06</v>
      </c>
      <c r="CN6" s="35">
        <f t="shared" ref="CN6:CV6" si="10">IF(CN7="",NA(),CN7)</f>
        <v>72.27</v>
      </c>
      <c r="CO6" s="35">
        <f t="shared" si="10"/>
        <v>73.94</v>
      </c>
      <c r="CP6" s="35">
        <f t="shared" si="10"/>
        <v>71.52</v>
      </c>
      <c r="CQ6" s="35">
        <f t="shared" si="10"/>
        <v>61.97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84.96</v>
      </c>
      <c r="CY6" s="35">
        <f t="shared" ref="CY6:DG6" si="11">IF(CY7="",NA(),CY7)</f>
        <v>85.74</v>
      </c>
      <c r="CZ6" s="35">
        <f t="shared" si="11"/>
        <v>88.66</v>
      </c>
      <c r="DA6" s="35">
        <f t="shared" si="11"/>
        <v>88.93</v>
      </c>
      <c r="DB6" s="35">
        <f t="shared" si="11"/>
        <v>89.99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163422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21.16</v>
      </c>
      <c r="Q7" s="38">
        <v>85</v>
      </c>
      <c r="R7" s="38">
        <v>3740</v>
      </c>
      <c r="S7" s="38">
        <v>24492</v>
      </c>
      <c r="T7" s="38">
        <v>71.25</v>
      </c>
      <c r="U7" s="38">
        <v>343.75</v>
      </c>
      <c r="V7" s="38">
        <v>5156</v>
      </c>
      <c r="W7" s="38">
        <v>3.17</v>
      </c>
      <c r="X7" s="38">
        <v>1626.5</v>
      </c>
      <c r="Y7" s="38">
        <v>60.81</v>
      </c>
      <c r="Z7" s="38">
        <v>61.56</v>
      </c>
      <c r="AA7" s="38">
        <v>65.319999999999993</v>
      </c>
      <c r="AB7" s="38">
        <v>70.790000000000006</v>
      </c>
      <c r="AC7" s="38">
        <v>71.09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4492.57</v>
      </c>
      <c r="BG7" s="38">
        <v>4485.41</v>
      </c>
      <c r="BH7" s="38">
        <v>4311.33</v>
      </c>
      <c r="BI7" s="38">
        <v>4128.74</v>
      </c>
      <c r="BJ7" s="38">
        <v>4014.42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35.29</v>
      </c>
      <c r="BR7" s="38">
        <v>40.630000000000003</v>
      </c>
      <c r="BS7" s="38">
        <v>100</v>
      </c>
      <c r="BT7" s="38">
        <v>100</v>
      </c>
      <c r="BU7" s="38">
        <v>100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408.55</v>
      </c>
      <c r="CC7" s="38">
        <v>370.06</v>
      </c>
      <c r="CD7" s="38">
        <v>150.13999999999999</v>
      </c>
      <c r="CE7" s="38">
        <v>153.88999999999999</v>
      </c>
      <c r="CF7" s="38">
        <v>156.88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76.06</v>
      </c>
      <c r="CN7" s="38">
        <v>72.27</v>
      </c>
      <c r="CO7" s="38">
        <v>73.94</v>
      </c>
      <c r="CP7" s="38">
        <v>71.52</v>
      </c>
      <c r="CQ7" s="38">
        <v>61.97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84.96</v>
      </c>
      <c r="CY7" s="38">
        <v>85.74</v>
      </c>
      <c r="CZ7" s="38">
        <v>88.66</v>
      </c>
      <c r="DA7" s="38">
        <v>88.93</v>
      </c>
      <c r="DB7" s="38">
        <v>89.99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113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</cp:lastModifiedBy>
  <cp:lastPrinted>2021-01-19T04:20:31Z</cp:lastPrinted>
  <dcterms:created xsi:type="dcterms:W3CDTF">2020-12-04T03:03:33Z</dcterms:created>
  <dcterms:modified xsi:type="dcterms:W3CDTF">2021-01-19T04:20:34Z</dcterms:modified>
  <cp:category/>
</cp:coreProperties>
</file>