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sahi\Desktop\【依頼】公営企業会計に係る経営比較分析表の作成(R02.01.19受)〆0128\提出用【下水道】R2経営比較分析表\下水道（法非適用）\"/>
    </mc:Choice>
  </mc:AlternateContent>
  <workbookProtection workbookAlgorithmName="SHA-512" workbookHashValue="b/lis9q0FQzbIIkSXloEeJknl2t6vYGLhJhwoe+Mv7gSuUQ0BD61H1f7ETHSVtIMMq3Um24qzKUTkt0hLy7Ljg==" workbookSaltValue="YHWe7OCfp9v4PrWaQnSBM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<sst xmlns="http://schemas.openxmlformats.org/spreadsheetml/2006/main" count="236" uniqueCount="121">
  <si>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</si>
  <si>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</si>
  <si>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</si>
  <si>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</si>
  <si>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</si>
  <si>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</si>
  <si>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</si>
  <si>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</si>
  <si>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</si>
  <si>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</si>
  <si>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</si>
  <si>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</si>
  <si>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</si>
  <si>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</si>
  <si>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</si>
  <si>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</si>
  <si>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</si>
  <si>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</si>
  <si>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</si>
  <si>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</si>
  <si>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</si>
  <si>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</si>
  <si>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</si>
  <si>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</si>
  <si>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</si>
  <si>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</si>
  <si>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</si>
  <si>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</si>
  <si>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</si>
  <si>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</si>
  <si>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</si>
  <si>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</si>
  <si>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</si>
  <si>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</si>
  <si>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</si>
  <si>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</si>
  <si>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</si>
  <si>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</si>
  <si>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</si>
  <si>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</si>
  <si>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</si>
  <si>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</si>
  <si>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</si>
  <si>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</si>
  <si>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</si>
  <si>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</si>
  <si>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</si>
  <si>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</si>
  <si>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</si>
  <si>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</si>
  <si>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</si>
  <si>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</si>
  <si>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</si>
  <si>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</si>
  <si>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</si>
  <si>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</si>
  <si>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</si>
  <si>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</si>
  <si>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</si>
  <si>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</si>
  <si>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</si>
  <si>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</si>
  <si>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</si>
  <si>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</si>
  <si>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</si>
  <si>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</si>
  <si>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</si>
  <si>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</si>
  <si>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</si>
  <si>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</si>
  <si>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</si>
  <si>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</si>
  <si>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</si>
  <si>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</si>
  <si>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</si>
  <si>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</si>
  <si>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</si>
  <si>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</si>
  <si>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</si>
  <si>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</si>
  <si>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</si>
  <si>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</si>
  <si>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</si>
  <si>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</si>
  <si>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</si>
  <si>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</si>
  <si>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</si>
  <si>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</si>
  <si>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</si>
  <si>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</si>
  <si>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</si>
  <si>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</si>
  <si>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</si>
  <si>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</si>
  <si>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</si>
  <si>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</si>
  <si>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</si>
  <si>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</si>
  <si>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朝日町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</si>
  <si>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</si>
  <si>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</si>
  <si>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</si>
  <si>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</si>
  <si>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</si>
  <si>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</si>
  <si>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</si>
  <si>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</si>
  <si>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</si>
  <si>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</si>
  <si>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</si>
  <si>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</si>
  <si>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</si>
  <si>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</si>
  <si>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</si>
  <si>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</si>
  <si>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</si>
  <si>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</si>
  <si>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</si>
  <si>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管渠整備は平成１０年度から開始しており、まだ経過年数が短いため老朽化対策の必要はない。
　汚水処理について、公共下水道エリアへ管渠を接続しているため、本事業における終末処理場は存在しない。
</t>
    <rPh sb="1" eb="3">
      <t>カンキョ</t>
    </rPh>
    <rPh sb="3" eb="5">
      <t>セイビ</t>
    </rPh>
    <rPh sb="6" eb="8">
      <t>ヘイセイ</t>
    </rPh>
    <rPh sb="10" eb="11">
      <t>ネン</t>
    </rPh>
    <rPh sb="11" eb="12">
      <t>ド</t>
    </rPh>
    <rPh sb="14" eb="16">
      <t>カイシ</t>
    </rPh>
    <rPh sb="23" eb="25">
      <t>ケイカ</t>
    </rPh>
    <rPh sb="25" eb="27">
      <t>ネンスウ</t>
    </rPh>
    <rPh sb="28" eb="29">
      <t>ミジカ</t>
    </rPh>
    <rPh sb="32" eb="35">
      <t>ロウキュウカ</t>
    </rPh>
    <rPh sb="35" eb="37">
      <t>タイサク</t>
    </rPh>
    <rPh sb="38" eb="40">
      <t>ヒツヨウ</t>
    </rPh>
    <rPh sb="46" eb="48">
      <t>オスイ</t>
    </rPh>
    <rPh sb="48" eb="50">
      <t>ショリ</t>
    </rPh>
    <rPh sb="55" eb="57">
      <t>コウキョウ</t>
    </rPh>
    <rPh sb="57" eb="60">
      <t>ゲスイドウ</t>
    </rPh>
    <rPh sb="64" eb="66">
      <t>カンキョ</t>
    </rPh>
    <rPh sb="67" eb="69">
      <t>セツゾク</t>
    </rPh>
    <rPh sb="76" eb="77">
      <t>ホン</t>
    </rPh>
    <rPh sb="77" eb="79">
      <t>ジギョウ</t>
    </rPh>
    <rPh sb="83" eb="85">
      <t>シュウマツ</t>
    </rPh>
    <rPh sb="85" eb="88">
      <t>ショリジョウ</t>
    </rPh>
    <rPh sb="89" eb="91">
      <t>ソンザイ</t>
    </rPh>
    <phoneticPr fontId="4"/>
  </si>
  <si>
    <t>　下水道の整備率は８０％のため、下水道普及率も低い状況にありますが、少しずつ未普及地域の整備も進んでおり、今後建設費は減少傾向にあります。
　整備とともに使用料金の増収も見込まれますが、整備に伴う企業債の償還等により、収益的収支比率は微増。
　企業債残高においても、整備に伴う企業債の借入額の増加に対し、使用料金の収入の伸びが追いつかない状況なので、今後も接続による使用料金収入を適確に分析しながら整備を進める必要があります。
　経費回収率は微増しているが、今後も汚水処理原価の削減に努めたい。
　水洗化率は、類似団体と比較すると低い状況ですが、まだ整備途中のため、今後徐々に上昇するものと考えている。</t>
    <rPh sb="1" eb="4">
      <t>ゲスイドウ</t>
    </rPh>
    <rPh sb="5" eb="7">
      <t>セイビ</t>
    </rPh>
    <rPh sb="7" eb="8">
      <t>リツ</t>
    </rPh>
    <rPh sb="16" eb="19">
      <t>ゲスイドウ</t>
    </rPh>
    <rPh sb="19" eb="21">
      <t>フキュウ</t>
    </rPh>
    <rPh sb="21" eb="22">
      <t>リツ</t>
    </rPh>
    <rPh sb="23" eb="24">
      <t>ヒク</t>
    </rPh>
    <rPh sb="25" eb="27">
      <t>ジョウキョウ</t>
    </rPh>
    <rPh sb="34" eb="35">
      <t>スコ</t>
    </rPh>
    <rPh sb="38" eb="41">
      <t>ミフキュウ</t>
    </rPh>
    <rPh sb="41" eb="43">
      <t>チイキ</t>
    </rPh>
    <rPh sb="44" eb="46">
      <t>セイビ</t>
    </rPh>
    <rPh sb="47" eb="48">
      <t>スス</t>
    </rPh>
    <rPh sb="53" eb="55">
      <t>コンゴ</t>
    </rPh>
    <rPh sb="55" eb="57">
      <t>ケンセツ</t>
    </rPh>
    <rPh sb="57" eb="58">
      <t>ヒ</t>
    </rPh>
    <rPh sb="59" eb="61">
      <t>ゲンショウ</t>
    </rPh>
    <rPh sb="61" eb="63">
      <t>ケイコウ</t>
    </rPh>
    <rPh sb="71" eb="73">
      <t>セイビ</t>
    </rPh>
    <rPh sb="77" eb="80">
      <t>シヨウリョウ</t>
    </rPh>
    <rPh sb="80" eb="81">
      <t>キン</t>
    </rPh>
    <rPh sb="82" eb="84">
      <t>ゾウシュウ</t>
    </rPh>
    <rPh sb="85" eb="87">
      <t>ミコ</t>
    </rPh>
    <rPh sb="93" eb="95">
      <t>セイビ</t>
    </rPh>
    <rPh sb="96" eb="97">
      <t>トモナ</t>
    </rPh>
    <rPh sb="98" eb="100">
      <t>キギョウ</t>
    </rPh>
    <rPh sb="100" eb="101">
      <t>サイ</t>
    </rPh>
    <rPh sb="102" eb="104">
      <t>ショウカン</t>
    </rPh>
    <rPh sb="104" eb="105">
      <t>ナド</t>
    </rPh>
    <rPh sb="109" eb="112">
      <t>シュウエキテキ</t>
    </rPh>
    <rPh sb="112" eb="114">
      <t>シュウシ</t>
    </rPh>
    <rPh sb="114" eb="116">
      <t>ヒリツ</t>
    </rPh>
    <rPh sb="117" eb="119">
      <t>ビゾウ</t>
    </rPh>
    <rPh sb="122" eb="124">
      <t>キギョウ</t>
    </rPh>
    <rPh sb="124" eb="125">
      <t>サイ</t>
    </rPh>
    <rPh sb="125" eb="127">
      <t>ザンダカ</t>
    </rPh>
    <rPh sb="133" eb="135">
      <t>セイビ</t>
    </rPh>
    <rPh sb="136" eb="137">
      <t>トモナ</t>
    </rPh>
    <rPh sb="138" eb="140">
      <t>キギョウ</t>
    </rPh>
    <rPh sb="140" eb="141">
      <t>サイ</t>
    </rPh>
    <rPh sb="142" eb="143">
      <t>カ</t>
    </rPh>
    <rPh sb="143" eb="144">
      <t>イ</t>
    </rPh>
    <rPh sb="144" eb="145">
      <t>ガク</t>
    </rPh>
    <rPh sb="146" eb="148">
      <t>ゾウカ</t>
    </rPh>
    <rPh sb="149" eb="150">
      <t>タイ</t>
    </rPh>
    <rPh sb="152" eb="155">
      <t>シヨウリョウ</t>
    </rPh>
    <rPh sb="155" eb="156">
      <t>キン</t>
    </rPh>
    <rPh sb="157" eb="159">
      <t>シュウニュウ</t>
    </rPh>
    <rPh sb="160" eb="161">
      <t>ノ</t>
    </rPh>
    <rPh sb="163" eb="164">
      <t>オ</t>
    </rPh>
    <rPh sb="169" eb="171">
      <t>ジョウキョウ</t>
    </rPh>
    <rPh sb="175" eb="177">
      <t>コンゴ</t>
    </rPh>
    <rPh sb="178" eb="180">
      <t>セツゾク</t>
    </rPh>
    <rPh sb="183" eb="186">
      <t>シヨウリョウ</t>
    </rPh>
    <rPh sb="186" eb="187">
      <t>キン</t>
    </rPh>
    <rPh sb="187" eb="189">
      <t>シュウニュウ</t>
    </rPh>
    <rPh sb="190" eb="192">
      <t>テキカク</t>
    </rPh>
    <rPh sb="193" eb="195">
      <t>ブンセキ</t>
    </rPh>
    <rPh sb="199" eb="201">
      <t>セイビ</t>
    </rPh>
    <rPh sb="202" eb="203">
      <t>スス</t>
    </rPh>
    <rPh sb="205" eb="207">
      <t>ヒツヨウ</t>
    </rPh>
    <rPh sb="215" eb="217">
      <t>ケイヒ</t>
    </rPh>
    <rPh sb="217" eb="219">
      <t>カイシュウ</t>
    </rPh>
    <rPh sb="219" eb="220">
      <t>リツ</t>
    </rPh>
    <rPh sb="221" eb="223">
      <t>ビゾウ</t>
    </rPh>
    <rPh sb="229" eb="231">
      <t>コンゴ</t>
    </rPh>
    <rPh sb="232" eb="234">
      <t>オスイ</t>
    </rPh>
    <rPh sb="234" eb="236">
      <t>ショリ</t>
    </rPh>
    <rPh sb="236" eb="238">
      <t>ゲンカ</t>
    </rPh>
    <rPh sb="239" eb="241">
      <t>サクゲン</t>
    </rPh>
    <rPh sb="242" eb="243">
      <t>ツト</t>
    </rPh>
    <rPh sb="249" eb="252">
      <t>スイセンカ</t>
    </rPh>
    <rPh sb="252" eb="253">
      <t>リツ</t>
    </rPh>
    <rPh sb="255" eb="257">
      <t>ルイジ</t>
    </rPh>
    <rPh sb="257" eb="259">
      <t>ダンタイ</t>
    </rPh>
    <rPh sb="260" eb="262">
      <t>ヒカク</t>
    </rPh>
    <rPh sb="265" eb="266">
      <t>ヒク</t>
    </rPh>
    <rPh sb="267" eb="269">
      <t>ジョウキョウ</t>
    </rPh>
    <rPh sb="275" eb="277">
      <t>セイビ</t>
    </rPh>
    <rPh sb="277" eb="279">
      <t>トチュウ</t>
    </rPh>
    <rPh sb="283" eb="285">
      <t>コンゴ</t>
    </rPh>
    <rPh sb="285" eb="287">
      <t>ジョジョ</t>
    </rPh>
    <rPh sb="288" eb="290">
      <t>ジョウショウ</t>
    </rPh>
    <rPh sb="295" eb="296">
      <t>カンガ</t>
    </rPh>
    <phoneticPr fontId="4"/>
  </si>
  <si>
    <t>　管渠整備とともに、下水道への接続も増え、使用料金収入は今後も増収すると見込んでいます。
　管渠の老朽化対策は、毎年ブロック単位で管渠内の状況のカメラ調査を行っており、現状においては異常箇所は見受けられず、また経過年数的にも耐用年数には至っていない。
　整備に伴う将来への負担軽減を図るため、令和元年度に下水道整備区域から合併処理浄化槽による整備区域へ一部見直しを行い、令和３年度からはストックマネジメント計画の策定に着手する予定であり、今後ＩＣの平準化やＬＣＣの削減に取り組みたい。
　いずれにしても、今後も使用料金の収入額向上に努める。</t>
    <rPh sb="1" eb="3">
      <t>カンキョ</t>
    </rPh>
    <rPh sb="3" eb="5">
      <t>セイビ</t>
    </rPh>
    <rPh sb="10" eb="13">
      <t>ゲスイドウ</t>
    </rPh>
    <rPh sb="15" eb="17">
      <t>セツゾク</t>
    </rPh>
    <rPh sb="18" eb="19">
      <t>フ</t>
    </rPh>
    <rPh sb="21" eb="24">
      <t>シヨウリョウ</t>
    </rPh>
    <rPh sb="24" eb="25">
      <t>キン</t>
    </rPh>
    <rPh sb="25" eb="27">
      <t>シュウニュウ</t>
    </rPh>
    <rPh sb="28" eb="30">
      <t>コンゴ</t>
    </rPh>
    <rPh sb="31" eb="33">
      <t>ゾウシュウ</t>
    </rPh>
    <rPh sb="36" eb="38">
      <t>ミコ</t>
    </rPh>
    <rPh sb="46" eb="48">
      <t>カンキョ</t>
    </rPh>
    <rPh sb="49" eb="52">
      <t>ロウキュウカ</t>
    </rPh>
    <rPh sb="52" eb="54">
      <t>タイサク</t>
    </rPh>
    <rPh sb="56" eb="58">
      <t>マイトシ</t>
    </rPh>
    <rPh sb="62" eb="64">
      <t>タンイ</t>
    </rPh>
    <rPh sb="65" eb="67">
      <t>カンキョ</t>
    </rPh>
    <rPh sb="67" eb="68">
      <t>ナイ</t>
    </rPh>
    <rPh sb="69" eb="71">
      <t>ジョウキョウ</t>
    </rPh>
    <rPh sb="75" eb="77">
      <t>チョウサ</t>
    </rPh>
    <rPh sb="78" eb="79">
      <t>オコナ</t>
    </rPh>
    <rPh sb="84" eb="86">
      <t>ゲンジョウ</t>
    </rPh>
    <rPh sb="91" eb="93">
      <t>イジョウ</t>
    </rPh>
    <rPh sb="93" eb="95">
      <t>カショ</t>
    </rPh>
    <rPh sb="96" eb="98">
      <t>ミウ</t>
    </rPh>
    <rPh sb="105" eb="107">
      <t>ケイカ</t>
    </rPh>
    <rPh sb="107" eb="110">
      <t>ネンスウテキ</t>
    </rPh>
    <rPh sb="112" eb="114">
      <t>タイヨウ</t>
    </rPh>
    <rPh sb="114" eb="116">
      <t>ネンスウ</t>
    </rPh>
    <rPh sb="118" eb="119">
      <t>イタ</t>
    </rPh>
    <rPh sb="127" eb="129">
      <t>セイビ</t>
    </rPh>
    <rPh sb="130" eb="131">
      <t>トモナ</t>
    </rPh>
    <rPh sb="132" eb="134">
      <t>ショウライ</t>
    </rPh>
    <rPh sb="136" eb="138">
      <t>フタン</t>
    </rPh>
    <rPh sb="138" eb="140">
      <t>ケイゲン</t>
    </rPh>
    <rPh sb="141" eb="142">
      <t>ハカ</t>
    </rPh>
    <rPh sb="146" eb="147">
      <t>レイ</t>
    </rPh>
    <rPh sb="147" eb="148">
      <t>ワ</t>
    </rPh>
    <rPh sb="148" eb="150">
      <t>ガンネン</t>
    </rPh>
    <rPh sb="150" eb="151">
      <t>ド</t>
    </rPh>
    <rPh sb="152" eb="155">
      <t>ゲスイドウ</t>
    </rPh>
    <rPh sb="155" eb="157">
      <t>セイビ</t>
    </rPh>
    <rPh sb="157" eb="159">
      <t>クイキ</t>
    </rPh>
    <rPh sb="161" eb="163">
      <t>ガッペイ</t>
    </rPh>
    <rPh sb="163" eb="165">
      <t>ショリ</t>
    </rPh>
    <rPh sb="165" eb="168">
      <t>ジョウカソウ</t>
    </rPh>
    <rPh sb="171" eb="173">
      <t>セイビ</t>
    </rPh>
    <rPh sb="173" eb="175">
      <t>クイキ</t>
    </rPh>
    <rPh sb="176" eb="178">
      <t>イチブ</t>
    </rPh>
    <rPh sb="178" eb="180">
      <t>ミナオ</t>
    </rPh>
    <rPh sb="185" eb="186">
      <t>レイ</t>
    </rPh>
    <rPh sb="186" eb="187">
      <t>ワ</t>
    </rPh>
    <rPh sb="188" eb="189">
      <t>ネン</t>
    </rPh>
    <rPh sb="189" eb="190">
      <t>ド</t>
    </rPh>
    <rPh sb="203" eb="205">
      <t>ケイカク</t>
    </rPh>
    <rPh sb="206" eb="208">
      <t>サクテイ</t>
    </rPh>
    <rPh sb="209" eb="211">
      <t>チャクシュ</t>
    </rPh>
    <rPh sb="213" eb="215">
      <t>ヨテイ</t>
    </rPh>
    <rPh sb="219" eb="221">
      <t>コンゴ</t>
    </rPh>
    <rPh sb="224" eb="227">
      <t>ヘイジュンカ</t>
    </rPh>
    <rPh sb="232" eb="234">
      <t>サクゲン</t>
    </rPh>
    <rPh sb="235" eb="236">
      <t>ト</t>
    </rPh>
    <rPh sb="237" eb="238">
      <t>ク</t>
    </rPh>
    <rPh sb="252" eb="254">
      <t>コンゴ</t>
    </rPh>
    <rPh sb="255" eb="258">
      <t>シヨウリョウ</t>
    </rPh>
    <rPh sb="258" eb="259">
      <t>キン</t>
    </rPh>
    <rPh sb="260" eb="262">
      <t>シュウニュウ</t>
    </rPh>
    <rPh sb="262" eb="263">
      <t>ガク</t>
    </rPh>
    <rPh sb="263" eb="265">
      <t>コウジョウ</t>
    </rPh>
    <rPh sb="266" eb="26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</si>
</sst>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15.04</c:v>
                </c:pt>
                <c:pt idx="2">
                  <c:v>6.61</c:v>
                </c:pt>
                <c:pt idx="3">
                  <c:v>8.1999999999999993</c:v>
                </c:pt>
                <c:pt idx="4" formatCode="#,##0.00;&quot;△&quot;#,##0.00">
                  <c:v>0</c:v>
                </c:pt>
              </c:numCache>
            </c:numRef>
          </c:val>
          <c:extLst xmlns:c16r2="http://schemas.microsoft.com/office/drawing/2015/06/chart">
            <c:ext xmlns:c16="http://schemas.microsoft.com/office/drawing/2014/chart" uri="{C3380CC4-5D6E-409C-BE32-E72D297353CC}">
              <c16:uniqueId val="{00000000-9A70-4924-B8B6-164A002F0568}"/>
            </c:ext>
          </c:extLst>
        </c:ser>
        <c:dLbls>
          <c:showLegendKey val="0"/>
          <c:showVal val="0"/>
          <c:showCatName val="0"/>
          <c:showSerName val="0"/>
          <c:showPercent val="0"/>
          <c:showBubbleSize val="0"/>
        </c:dLbls>
        <c:gapWidth val="150"/>
        <c:axId val="191343088"/>
        <c:axId val="19134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9A70-4924-B8B6-164A002F0568}"/>
            </c:ext>
          </c:extLst>
        </c:ser>
        <c:dLbls>
          <c:showLegendKey val="0"/>
          <c:showVal val="0"/>
          <c:showCatName val="0"/>
          <c:showSerName val="0"/>
          <c:showPercent val="0"/>
          <c:showBubbleSize val="0"/>
        </c:dLbls>
        <c:marker val="1"/>
        <c:smooth val="0"/>
        <c:axId val="191343088"/>
        <c:axId val="191343472"/>
      </c:lineChart>
      <c:dateAx>
        <c:axId val="191343088"/>
        <c:scaling>
          <c:orientation val="minMax"/>
        </c:scaling>
        <c:delete val="1"/>
        <c:axPos val="b"/>
        <c:numFmt formatCode="&quot;H&quot;yy" sourceLinked="1"/>
        <c:majorTickMark val="none"/>
        <c:minorTickMark val="none"/>
        <c:tickLblPos val="none"/>
        <c:crossAx val="191343472"/>
        <c:crosses val="autoZero"/>
        <c:auto val="1"/>
        <c:lblOffset val="100"/>
        <c:baseTimeUnit val="years"/>
      </c:dateAx>
      <c:valAx>
        <c:axId val="19134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4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42.87</c:v>
                </c:pt>
                <c:pt idx="1">
                  <c:v>45.65</c:v>
                </c:pt>
                <c:pt idx="2">
                  <c:v>53.19</c:v>
                </c:pt>
                <c:pt idx="3">
                  <c:v>56.49</c:v>
                </c:pt>
                <c:pt idx="4">
                  <c:v>62.72</c:v>
                </c:pt>
              </c:numCache>
            </c:numRef>
          </c:val>
          <c:extLst xmlns:c16r2="http://schemas.microsoft.com/office/drawing/2015/06/chart">
            <c:ext xmlns:c16="http://schemas.microsoft.com/office/drawing/2014/chart" uri="{C3380CC4-5D6E-409C-BE32-E72D297353CC}">
              <c16:uniqueId val="{00000000-B930-4B5B-AF3F-D32EC954140B}"/>
            </c:ext>
          </c:extLst>
        </c:ser>
        <c:dLbls>
          <c:showLegendKey val="0"/>
          <c:showVal val="0"/>
          <c:showCatName val="0"/>
          <c:showSerName val="0"/>
          <c:showPercent val="0"/>
          <c:showBubbleSize val="0"/>
        </c:dLbls>
        <c:gapWidth val="150"/>
        <c:axId val="192284120"/>
        <c:axId val="28415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B930-4B5B-AF3F-D32EC954140B}"/>
            </c:ext>
          </c:extLst>
        </c:ser>
        <c:dLbls>
          <c:showLegendKey val="0"/>
          <c:showVal val="0"/>
          <c:showCatName val="0"/>
          <c:showSerName val="0"/>
          <c:showPercent val="0"/>
          <c:showBubbleSize val="0"/>
        </c:dLbls>
        <c:marker val="1"/>
        <c:smooth val="0"/>
        <c:axId val="192284120"/>
        <c:axId val="284154592"/>
      </c:lineChart>
      <c:dateAx>
        <c:axId val="192284120"/>
        <c:scaling>
          <c:orientation val="minMax"/>
        </c:scaling>
        <c:delete val="1"/>
        <c:axPos val="b"/>
        <c:numFmt formatCode="&quot;H&quot;yy" sourceLinked="1"/>
        <c:majorTickMark val="none"/>
        <c:minorTickMark val="none"/>
        <c:tickLblPos val="none"/>
        <c:crossAx val="284154592"/>
        <c:crosses val="autoZero"/>
        <c:auto val="1"/>
        <c:lblOffset val="100"/>
        <c:baseTimeUnit val="years"/>
      </c:dateAx>
      <c:valAx>
        <c:axId val="2841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28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60.07</c:v>
                </c:pt>
                <c:pt idx="1">
                  <c:v>60.13</c:v>
                </c:pt>
                <c:pt idx="2">
                  <c:v>64.22</c:v>
                </c:pt>
                <c:pt idx="3">
                  <c:v>63.91</c:v>
                </c:pt>
                <c:pt idx="4">
                  <c:v>65.02</c:v>
                </c:pt>
              </c:numCache>
            </c:numRef>
          </c:val>
          <c:extLst xmlns:c16r2="http://schemas.microsoft.com/office/drawing/2015/06/chart">
            <c:ext xmlns:c16="http://schemas.microsoft.com/office/drawing/2014/chart" uri="{C3380CC4-5D6E-409C-BE32-E72D297353CC}">
              <c16:uniqueId val="{00000000-0DA0-4EB0-93EA-7A53389B6532}"/>
            </c:ext>
          </c:extLst>
        </c:ser>
        <c:dLbls>
          <c:showLegendKey val="0"/>
          <c:showVal val="0"/>
          <c:showCatName val="0"/>
          <c:showSerName val="0"/>
          <c:showPercent val="0"/>
          <c:showBubbleSize val="0"/>
        </c:dLbls>
        <c:gapWidth val="150"/>
        <c:axId val="284155768"/>
        <c:axId val="28415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0DA0-4EB0-93EA-7A53389B6532}"/>
            </c:ext>
          </c:extLst>
        </c:ser>
        <c:dLbls>
          <c:showLegendKey val="0"/>
          <c:showVal val="0"/>
          <c:showCatName val="0"/>
          <c:showSerName val="0"/>
          <c:showPercent val="0"/>
          <c:showBubbleSize val="0"/>
        </c:dLbls>
        <c:marker val="1"/>
        <c:smooth val="0"/>
        <c:axId val="284155768"/>
        <c:axId val="284156160"/>
      </c:lineChart>
      <c:dateAx>
        <c:axId val="284155768"/>
        <c:scaling>
          <c:orientation val="minMax"/>
        </c:scaling>
        <c:delete val="1"/>
        <c:axPos val="b"/>
        <c:numFmt formatCode="&quot;H&quot;yy" sourceLinked="1"/>
        <c:majorTickMark val="none"/>
        <c:minorTickMark val="none"/>
        <c:tickLblPos val="none"/>
        <c:crossAx val="284156160"/>
        <c:crosses val="autoZero"/>
        <c:auto val="1"/>
        <c:lblOffset val="100"/>
        <c:baseTimeUnit val="years"/>
      </c:dateAx>
      <c:valAx>
        <c:axId val="2841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15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74.7</c:v>
                </c:pt>
                <c:pt idx="1">
                  <c:v>80.63</c:v>
                </c:pt>
                <c:pt idx="2">
                  <c:v>95.62</c:v>
                </c:pt>
                <c:pt idx="3">
                  <c:v>89.94</c:v>
                </c:pt>
                <c:pt idx="4">
                  <c:v>90.36</c:v>
                </c:pt>
              </c:numCache>
            </c:numRef>
          </c:val>
          <c:extLst xmlns:c16r2="http://schemas.microsoft.com/office/drawing/2015/06/chart">
            <c:ext xmlns:c16="http://schemas.microsoft.com/office/drawing/2014/chart" uri="{C3380CC4-5D6E-409C-BE32-E72D297353CC}">
              <c16:uniqueId val="{00000000-C28B-4660-9FF6-89355B15ECE2}"/>
            </c:ext>
          </c:extLst>
        </c:ser>
        <c:dLbls>
          <c:showLegendKey val="0"/>
          <c:showVal val="0"/>
          <c:showCatName val="0"/>
          <c:showSerName val="0"/>
          <c:showPercent val="0"/>
          <c:showBubbleSize val="0"/>
        </c:dLbls>
        <c:gapWidth val="150"/>
        <c:axId val="283046144"/>
        <c:axId val="28303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8B-4660-9FF6-89355B15ECE2}"/>
            </c:ext>
          </c:extLst>
        </c:ser>
        <c:dLbls>
          <c:showLegendKey val="0"/>
          <c:showVal val="0"/>
          <c:showCatName val="0"/>
          <c:showSerName val="0"/>
          <c:showPercent val="0"/>
          <c:showBubbleSize val="0"/>
        </c:dLbls>
        <c:marker val="1"/>
        <c:smooth val="0"/>
        <c:axId val="283046144"/>
        <c:axId val="283030880"/>
      </c:lineChart>
      <c:dateAx>
        <c:axId val="283046144"/>
        <c:scaling>
          <c:orientation val="minMax"/>
        </c:scaling>
        <c:delete val="1"/>
        <c:axPos val="b"/>
        <c:numFmt formatCode="&quot;H&quot;yy" sourceLinked="1"/>
        <c:majorTickMark val="none"/>
        <c:minorTickMark val="none"/>
        <c:tickLblPos val="none"/>
        <c:crossAx val="283030880"/>
        <c:crosses val="autoZero"/>
        <c:auto val="1"/>
        <c:lblOffset val="100"/>
        <c:baseTimeUnit val="years"/>
      </c:dateAx>
      <c:valAx>
        <c:axId val="28303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0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39-4C7E-9207-18EE24618BD1}"/>
            </c:ext>
          </c:extLst>
        </c:ser>
        <c:dLbls>
          <c:showLegendKey val="0"/>
          <c:showVal val="0"/>
          <c:showCatName val="0"/>
          <c:showSerName val="0"/>
          <c:showPercent val="0"/>
          <c:showBubbleSize val="0"/>
        </c:dLbls>
        <c:gapWidth val="150"/>
        <c:axId val="283970896"/>
        <c:axId val="283879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39-4C7E-9207-18EE24618BD1}"/>
            </c:ext>
          </c:extLst>
        </c:ser>
        <c:dLbls>
          <c:showLegendKey val="0"/>
          <c:showVal val="0"/>
          <c:showCatName val="0"/>
          <c:showSerName val="0"/>
          <c:showPercent val="0"/>
          <c:showBubbleSize val="0"/>
        </c:dLbls>
        <c:marker val="1"/>
        <c:smooth val="0"/>
        <c:axId val="283970896"/>
        <c:axId val="283879592"/>
      </c:lineChart>
      <c:dateAx>
        <c:axId val="283970896"/>
        <c:scaling>
          <c:orientation val="minMax"/>
        </c:scaling>
        <c:delete val="1"/>
        <c:axPos val="b"/>
        <c:numFmt formatCode="&quot;H&quot;yy" sourceLinked="1"/>
        <c:majorTickMark val="none"/>
        <c:minorTickMark val="none"/>
        <c:tickLblPos val="none"/>
        <c:crossAx val="283879592"/>
        <c:crosses val="autoZero"/>
        <c:auto val="1"/>
        <c:lblOffset val="100"/>
        <c:baseTimeUnit val="years"/>
      </c:dateAx>
      <c:valAx>
        <c:axId val="283879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97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0A-477D-82ED-2D8A0BA839E5}"/>
            </c:ext>
          </c:extLst>
        </c:ser>
        <c:dLbls>
          <c:showLegendKey val="0"/>
          <c:showVal val="0"/>
          <c:showCatName val="0"/>
          <c:showSerName val="0"/>
          <c:showPercent val="0"/>
          <c:showBubbleSize val="0"/>
        </c:dLbls>
        <c:gapWidth val="150"/>
        <c:axId val="283874352"/>
        <c:axId val="28387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0A-477D-82ED-2D8A0BA839E5}"/>
            </c:ext>
          </c:extLst>
        </c:ser>
        <c:dLbls>
          <c:showLegendKey val="0"/>
          <c:showVal val="0"/>
          <c:showCatName val="0"/>
          <c:showSerName val="0"/>
          <c:showPercent val="0"/>
          <c:showBubbleSize val="0"/>
        </c:dLbls>
        <c:marker val="1"/>
        <c:smooth val="0"/>
        <c:axId val="283874352"/>
        <c:axId val="283874736"/>
      </c:lineChart>
      <c:dateAx>
        <c:axId val="283874352"/>
        <c:scaling>
          <c:orientation val="minMax"/>
        </c:scaling>
        <c:delete val="1"/>
        <c:axPos val="b"/>
        <c:numFmt formatCode="&quot;H&quot;yy" sourceLinked="1"/>
        <c:majorTickMark val="none"/>
        <c:minorTickMark val="none"/>
        <c:tickLblPos val="none"/>
        <c:crossAx val="283874736"/>
        <c:crosses val="autoZero"/>
        <c:auto val="1"/>
        <c:lblOffset val="100"/>
        <c:baseTimeUnit val="years"/>
      </c:dateAx>
      <c:valAx>
        <c:axId val="28387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87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8D-4EDF-AF64-13270C13EC23}"/>
            </c:ext>
          </c:extLst>
        </c:ser>
        <c:dLbls>
          <c:showLegendKey val="0"/>
          <c:showVal val="0"/>
          <c:showCatName val="0"/>
          <c:showSerName val="0"/>
          <c:showPercent val="0"/>
          <c:showBubbleSize val="0"/>
        </c:dLbls>
        <c:gapWidth val="150"/>
        <c:axId val="283702840"/>
        <c:axId val="2837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8D-4EDF-AF64-13270C13EC23}"/>
            </c:ext>
          </c:extLst>
        </c:ser>
        <c:dLbls>
          <c:showLegendKey val="0"/>
          <c:showVal val="0"/>
          <c:showCatName val="0"/>
          <c:showSerName val="0"/>
          <c:showPercent val="0"/>
          <c:showBubbleSize val="0"/>
        </c:dLbls>
        <c:marker val="1"/>
        <c:smooth val="0"/>
        <c:axId val="283702840"/>
        <c:axId val="283703232"/>
      </c:lineChart>
      <c:dateAx>
        <c:axId val="283702840"/>
        <c:scaling>
          <c:orientation val="minMax"/>
        </c:scaling>
        <c:delete val="1"/>
        <c:axPos val="b"/>
        <c:numFmt formatCode="&quot;H&quot;yy" sourceLinked="1"/>
        <c:majorTickMark val="none"/>
        <c:minorTickMark val="none"/>
        <c:tickLblPos val="none"/>
        <c:crossAx val="283703232"/>
        <c:crosses val="autoZero"/>
        <c:auto val="1"/>
        <c:lblOffset val="100"/>
        <c:baseTimeUnit val="years"/>
      </c:dateAx>
      <c:valAx>
        <c:axId val="2837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70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FE-41AB-9D41-FDB9E056AB9F}"/>
            </c:ext>
          </c:extLst>
        </c:ser>
        <c:dLbls>
          <c:showLegendKey val="0"/>
          <c:showVal val="0"/>
          <c:showCatName val="0"/>
          <c:showSerName val="0"/>
          <c:showPercent val="0"/>
          <c:showBubbleSize val="0"/>
        </c:dLbls>
        <c:gapWidth val="150"/>
        <c:axId val="283704800"/>
        <c:axId val="28370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FE-41AB-9D41-FDB9E056AB9F}"/>
            </c:ext>
          </c:extLst>
        </c:ser>
        <c:dLbls>
          <c:showLegendKey val="0"/>
          <c:showVal val="0"/>
          <c:showCatName val="0"/>
          <c:showSerName val="0"/>
          <c:showPercent val="0"/>
          <c:showBubbleSize val="0"/>
        </c:dLbls>
        <c:marker val="1"/>
        <c:smooth val="0"/>
        <c:axId val="283704800"/>
        <c:axId val="283705192"/>
      </c:lineChart>
      <c:dateAx>
        <c:axId val="283704800"/>
        <c:scaling>
          <c:orientation val="minMax"/>
        </c:scaling>
        <c:delete val="1"/>
        <c:axPos val="b"/>
        <c:numFmt formatCode="&quot;H&quot;yy" sourceLinked="1"/>
        <c:majorTickMark val="none"/>
        <c:minorTickMark val="none"/>
        <c:tickLblPos val="none"/>
        <c:crossAx val="283705192"/>
        <c:crosses val="autoZero"/>
        <c:auto val="1"/>
        <c:lblOffset val="100"/>
        <c:baseTimeUnit val="years"/>
      </c:dateAx>
      <c:valAx>
        <c:axId val="28370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70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1925.45</c:v>
                </c:pt>
                <c:pt idx="1">
                  <c:v>2007.15</c:v>
                </c:pt>
                <c:pt idx="2">
                  <c:v>1924.24</c:v>
                </c:pt>
                <c:pt idx="3">
                  <c:v>1976.36</c:v>
                </c:pt>
                <c:pt idx="4">
                  <c:v>2011.88</c:v>
                </c:pt>
              </c:numCache>
            </c:numRef>
          </c:val>
          <c:extLst xmlns:c16r2="http://schemas.microsoft.com/office/drawing/2015/06/chart">
            <c:ext xmlns:c16="http://schemas.microsoft.com/office/drawing/2014/chart" uri="{C3380CC4-5D6E-409C-BE32-E72D297353CC}">
              <c16:uniqueId val="{00000000-1EBA-4A8C-BB17-24D73A027716}"/>
            </c:ext>
          </c:extLst>
        </c:ser>
        <c:dLbls>
          <c:showLegendKey val="0"/>
          <c:showVal val="0"/>
          <c:showCatName val="0"/>
          <c:showSerName val="0"/>
          <c:showPercent val="0"/>
          <c:showBubbleSize val="0"/>
        </c:dLbls>
        <c:gapWidth val="150"/>
        <c:axId val="283702448"/>
        <c:axId val="28370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1EBA-4A8C-BB17-24D73A027716}"/>
            </c:ext>
          </c:extLst>
        </c:ser>
        <c:dLbls>
          <c:showLegendKey val="0"/>
          <c:showVal val="0"/>
          <c:showCatName val="0"/>
          <c:showSerName val="0"/>
          <c:showPercent val="0"/>
          <c:showBubbleSize val="0"/>
        </c:dLbls>
        <c:marker val="1"/>
        <c:smooth val="0"/>
        <c:axId val="283702448"/>
        <c:axId val="283702056"/>
      </c:lineChart>
      <c:dateAx>
        <c:axId val="283702448"/>
        <c:scaling>
          <c:orientation val="minMax"/>
        </c:scaling>
        <c:delete val="1"/>
        <c:axPos val="b"/>
        <c:numFmt formatCode="&quot;H&quot;yy" sourceLinked="1"/>
        <c:majorTickMark val="none"/>
        <c:minorTickMark val="none"/>
        <c:tickLblPos val="none"/>
        <c:crossAx val="283702056"/>
        <c:crosses val="autoZero"/>
        <c:auto val="1"/>
        <c:lblOffset val="100"/>
        <c:baseTimeUnit val="years"/>
      </c:dateAx>
      <c:valAx>
        <c:axId val="28370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70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79.239999999999995</c:v>
                </c:pt>
                <c:pt idx="1">
                  <c:v>77.11</c:v>
                </c:pt>
                <c:pt idx="2">
                  <c:v>89.55</c:v>
                </c:pt>
                <c:pt idx="3">
                  <c:v>88.54</c:v>
                </c:pt>
                <c:pt idx="4">
                  <c:v>90.04</c:v>
                </c:pt>
              </c:numCache>
            </c:numRef>
          </c:val>
          <c:extLst xmlns:c16r2="http://schemas.microsoft.com/office/drawing/2015/06/chart">
            <c:ext xmlns:c16="http://schemas.microsoft.com/office/drawing/2014/chart" uri="{C3380CC4-5D6E-409C-BE32-E72D297353CC}">
              <c16:uniqueId val="{00000000-95EB-4300-A5D6-3523CE7B222C}"/>
            </c:ext>
          </c:extLst>
        </c:ser>
        <c:dLbls>
          <c:showLegendKey val="0"/>
          <c:showVal val="0"/>
          <c:showCatName val="0"/>
          <c:showSerName val="0"/>
          <c:showPercent val="0"/>
          <c:showBubbleSize val="0"/>
        </c:dLbls>
        <c:gapWidth val="150"/>
        <c:axId val="283704408"/>
        <c:axId val="28383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95EB-4300-A5D6-3523CE7B222C}"/>
            </c:ext>
          </c:extLst>
        </c:ser>
        <c:dLbls>
          <c:showLegendKey val="0"/>
          <c:showVal val="0"/>
          <c:showCatName val="0"/>
          <c:showSerName val="0"/>
          <c:showPercent val="0"/>
          <c:showBubbleSize val="0"/>
        </c:dLbls>
        <c:marker val="1"/>
        <c:smooth val="0"/>
        <c:axId val="283704408"/>
        <c:axId val="283833888"/>
      </c:lineChart>
      <c:dateAx>
        <c:axId val="283704408"/>
        <c:scaling>
          <c:orientation val="minMax"/>
        </c:scaling>
        <c:delete val="1"/>
        <c:axPos val="b"/>
        <c:numFmt formatCode="&quot;H&quot;yy" sourceLinked="1"/>
        <c:majorTickMark val="none"/>
        <c:minorTickMark val="none"/>
        <c:tickLblPos val="none"/>
        <c:crossAx val="283833888"/>
        <c:crosses val="autoZero"/>
        <c:auto val="1"/>
        <c:lblOffset val="100"/>
        <c:baseTimeUnit val="years"/>
      </c:dateAx>
      <c:valAx>
        <c:axId val="2838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70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179.62</c:v>
                </c:pt>
                <c:pt idx="1">
                  <c:v>184.73</c:v>
                </c:pt>
                <c:pt idx="2">
                  <c:v>155.44999999999999</c:v>
                </c:pt>
                <c:pt idx="3">
                  <c:v>155.13999999999999</c:v>
                </c:pt>
                <c:pt idx="4">
                  <c:v>154.91</c:v>
                </c:pt>
              </c:numCache>
            </c:numRef>
          </c:val>
          <c:extLst xmlns:c16r2="http://schemas.microsoft.com/office/drawing/2015/06/chart">
            <c:ext xmlns:c16="http://schemas.microsoft.com/office/drawing/2014/chart" uri="{C3380CC4-5D6E-409C-BE32-E72D297353CC}">
              <c16:uniqueId val="{00000000-8CBA-45E8-BAC4-623C1E20FD0B}"/>
            </c:ext>
          </c:extLst>
        </c:ser>
        <c:dLbls>
          <c:showLegendKey val="0"/>
          <c:showVal val="0"/>
          <c:showCatName val="0"/>
          <c:showSerName val="0"/>
          <c:showPercent val="0"/>
          <c:showBubbleSize val="0"/>
        </c:dLbls>
        <c:gapWidth val="150"/>
        <c:axId val="283835064"/>
        <c:axId val="28383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8CBA-45E8-BAC4-623C1E20FD0B}"/>
            </c:ext>
          </c:extLst>
        </c:ser>
        <c:dLbls>
          <c:showLegendKey val="0"/>
          <c:showVal val="0"/>
          <c:showCatName val="0"/>
          <c:showSerName val="0"/>
          <c:showPercent val="0"/>
          <c:showBubbleSize val="0"/>
        </c:dLbls>
        <c:marker val="1"/>
        <c:smooth val="0"/>
        <c:axId val="283835064"/>
        <c:axId val="283835456"/>
      </c:lineChart>
      <c:dateAx>
        <c:axId val="283835064"/>
        <c:scaling>
          <c:orientation val="minMax"/>
        </c:scaling>
        <c:delete val="1"/>
        <c:axPos val="b"/>
        <c:numFmt formatCode="&quot;H&quot;yy" sourceLinked="1"/>
        <c:majorTickMark val="none"/>
        <c:minorTickMark val="none"/>
        <c:tickLblPos val="none"/>
        <c:crossAx val="283835456"/>
        <c:crosses val="autoZero"/>
        <c:auto val="1"/>
        <c:lblOffset val="100"/>
        <c:baseTimeUnit val="years"/>
      </c:dateAx>
      <c:valAx>
        <c:axId val="2838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83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朝日町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11829</v>
      </c>
      <c r="AM8" s="51"/>
      <c r="AN8" s="51"/>
      <c r="AO8" s="51"/>
      <c r="AP8" s="51"/>
      <c r="AQ8" s="51"/>
      <c r="AR8" s="51"/>
      <c r="AS8" s="51"/>
      <c r="AT8" s="46">
        <f>データ!T6</f>
        <v>226.3</v>
      </c>
      <c r="AU8" s="46"/>
      <c r="AV8" s="46"/>
      <c r="AW8" s="46"/>
      <c r="AX8" s="46"/>
      <c r="AY8" s="46"/>
      <c r="AZ8" s="46"/>
      <c r="BA8" s="46"/>
      <c r="BB8" s="46">
        <f>データ!U6</f>
        <v>52.27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42.73</v>
      </c>
      <c r="Q10" s="46"/>
      <c r="R10" s="46"/>
      <c r="S10" s="46"/>
      <c r="T10" s="46"/>
      <c r="U10" s="46"/>
      <c r="V10" s="46"/>
      <c r="W10" s="46">
        <f>データ!Q6</f>
        <v>85</v>
      </c>
      <c r="X10" s="46"/>
      <c r="Y10" s="46"/>
      <c r="Z10" s="46"/>
      <c r="AA10" s="46"/>
      <c r="AB10" s="46"/>
      <c r="AC10" s="46"/>
      <c r="AD10" s="51">
        <f>データ!R6</f>
        <v>3562</v>
      </c>
      <c r="AE10" s="51"/>
      <c r="AF10" s="51"/>
      <c r="AG10" s="51"/>
      <c r="AH10" s="51"/>
      <c r="AI10" s="51"/>
      <c r="AJ10" s="51"/>
      <c r="AK10" s="2"/>
      <c r="AL10" s="51">
        <f>データ!V6</f>
        <v>5017</v>
      </c>
      <c r="AM10" s="51"/>
      <c r="AN10" s="51"/>
      <c r="AO10" s="51"/>
      <c r="AP10" s="51"/>
      <c r="AQ10" s="51"/>
      <c r="AR10" s="51"/>
      <c r="AS10" s="51"/>
      <c r="AT10" s="46">
        <f>データ!W6</f>
        <v>2.14</v>
      </c>
      <c r="AU10" s="46"/>
      <c r="AV10" s="46"/>
      <c r="AW10" s="46"/>
      <c r="AX10" s="46"/>
      <c r="AY10" s="46"/>
      <c r="AZ10" s="46"/>
      <c r="BA10" s="46"/>
      <c r="BB10" s="46">
        <f>データ!X6</f>
        <v>2344.39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CRM5TtKJUbZOxmVEbuRDFE696cT4nZUvBAKLsLQ6dLh8grZAFP4k+ka03MYY3lXxSKa3bmHP1l8vQqy2PnPebA==" saltValue="WBae9DXUzkBJR3IQObcI1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163431</v>
      </c>
      <c r="D6" s="33">
        <f t="shared" si="3"/>
        <v>47</v>
      </c>
      <c r="E6" s="33">
        <f t="shared" si="3"/>
        <v>17</v>
      </c>
      <c r="F6" s="33">
        <f t="shared" si="3"/>
        <v>4</v>
      </c>
      <c r="G6" s="33">
        <f t="shared" si="3"/>
        <v>0</v>
      </c>
      <c r="H6" s="33" t="str">
        <f t="shared" si="3"/>
        <v>富山県　朝日町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42.73</v>
      </c>
      <c r="Q6" s="34">
        <f t="shared" si="3"/>
        <v>85</v>
      </c>
      <c r="R6" s="34">
        <f t="shared" si="3"/>
        <v>3562</v>
      </c>
      <c r="S6" s="34">
        <f t="shared" si="3"/>
        <v>11829</v>
      </c>
      <c r="T6" s="34">
        <f t="shared" si="3"/>
        <v>226.3</v>
      </c>
      <c r="U6" s="34">
        <f t="shared" si="3"/>
        <v>52.27</v>
      </c>
      <c r="V6" s="34">
        <f t="shared" si="3"/>
        <v>5017</v>
      </c>
      <c r="W6" s="34">
        <f t="shared" si="3"/>
        <v>2.14</v>
      </c>
      <c r="X6" s="34">
        <f t="shared" si="3"/>
        <v>2344.39</v>
      </c>
      <c r="Y6" s="35">
        <f>IF(Y7="",NA(),Y7)</f>
        <v>74.7</v>
      </c>
      <c r="Z6" s="35">
        <f t="shared" ref="Z6:AH6" si="4">IF(Z7="",NA(),Z7)</f>
        <v>80.63</v>
      </c>
      <c r="AA6" s="35">
        <f t="shared" si="4"/>
        <v>95.62</v>
      </c>
      <c r="AB6" s="35">
        <f t="shared" si="4"/>
        <v>89.94</v>
      </c>
      <c r="AC6" s="35">
        <f t="shared" si="4"/>
        <v>90.36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1925.45</v>
      </c>
      <c r="BG6" s="35">
        <f t="shared" ref="BG6:BO6" si="7">IF(BG7="",NA(),BG7)</f>
        <v>2007.15</v>
      </c>
      <c r="BH6" s="35">
        <f t="shared" si="7"/>
        <v>1924.24</v>
      </c>
      <c r="BI6" s="35">
        <f t="shared" si="7"/>
        <v>1976.36</v>
      </c>
      <c r="BJ6" s="35">
        <f t="shared" si="7"/>
        <v>2011.88</v>
      </c>
      <c r="BK6" s="35">
        <f t="shared" si="7"/>
        <v>1673.47</v>
      </c>
      <c r="BL6" s="35">
        <f t="shared" si="7"/>
        <v>1298.9100000000001</v>
      </c>
      <c r="BM6" s="35">
        <f t="shared" si="7"/>
        <v>1243.71</v>
      </c>
      <c r="BN6" s="35">
        <f t="shared" si="7"/>
        <v>1194.1500000000001</v>
      </c>
      <c r="BO6" s="35">
        <f t="shared" si="7"/>
        <v>1206.79</v>
      </c>
      <c r="BP6" s="34" t="str">
        <f>IF(BP7="","",IF(BP7="-","【-】","【"&amp;SUBSTITUTE(TEXT(BP7,"#,##0.00"),"-","△")&amp;"】"))</f>
        <v>【1,218.70】</v>
      </c>
      <c r="BQ6" s="35">
        <f>IF(BQ7="",NA(),BQ7)</f>
        <v>79.239999999999995</v>
      </c>
      <c r="BR6" s="35">
        <f t="shared" ref="BR6:BZ6" si="8">IF(BR7="",NA(),BR7)</f>
        <v>77.11</v>
      </c>
      <c r="BS6" s="35">
        <f t="shared" si="8"/>
        <v>89.55</v>
      </c>
      <c r="BT6" s="35">
        <f t="shared" si="8"/>
        <v>88.54</v>
      </c>
      <c r="BU6" s="35">
        <f t="shared" si="8"/>
        <v>90.04</v>
      </c>
      <c r="BV6" s="35">
        <f t="shared" si="8"/>
        <v>49.22</v>
      </c>
      <c r="BW6" s="35">
        <f t="shared" si="8"/>
        <v>69.87</v>
      </c>
      <c r="BX6" s="35">
        <f t="shared" si="8"/>
        <v>74.3</v>
      </c>
      <c r="BY6" s="35">
        <f t="shared" si="8"/>
        <v>72.260000000000005</v>
      </c>
      <c r="BZ6" s="35">
        <f t="shared" si="8"/>
        <v>71.84</v>
      </c>
      <c r="CA6" s="34" t="str">
        <f>IF(CA7="","",IF(CA7="-","【-】","【"&amp;SUBSTITUTE(TEXT(CA7,"#,##0.00"),"-","△")&amp;"】"))</f>
        <v>【74.17】</v>
      </c>
      <c r="CB6" s="35">
        <f>IF(CB7="",NA(),CB7)</f>
        <v>179.62</v>
      </c>
      <c r="CC6" s="35">
        <f t="shared" ref="CC6:CK6" si="9">IF(CC7="",NA(),CC7)</f>
        <v>184.73</v>
      </c>
      <c r="CD6" s="35">
        <f t="shared" si="9"/>
        <v>155.44999999999999</v>
      </c>
      <c r="CE6" s="35">
        <f t="shared" si="9"/>
        <v>155.13999999999999</v>
      </c>
      <c r="CF6" s="35">
        <f t="shared" si="9"/>
        <v>154.91</v>
      </c>
      <c r="CG6" s="35">
        <f t="shared" si="9"/>
        <v>332.02</v>
      </c>
      <c r="CH6" s="35">
        <f t="shared" si="9"/>
        <v>234.96</v>
      </c>
      <c r="CI6" s="35">
        <f t="shared" si="9"/>
        <v>221.81</v>
      </c>
      <c r="CJ6" s="35">
        <f t="shared" si="9"/>
        <v>230.02</v>
      </c>
      <c r="CK6" s="35">
        <f t="shared" si="9"/>
        <v>228.47</v>
      </c>
      <c r="CL6" s="34" t="str">
        <f>IF(CL7="","",IF(CL7="-","【-】","【"&amp;SUBSTITUTE(TEXT(CL7,"#,##0.00"),"-","△")&amp;"】"))</f>
        <v>【218.56】</v>
      </c>
      <c r="CM6" s="35">
        <f>IF(CM7="",NA(),CM7)</f>
        <v>42.87</v>
      </c>
      <c r="CN6" s="35">
        <f t="shared" ref="CN6:CV6" si="10">IF(CN7="",NA(),CN7)</f>
        <v>45.65</v>
      </c>
      <c r="CO6" s="35">
        <f t="shared" si="10"/>
        <v>53.19</v>
      </c>
      <c r="CP6" s="35">
        <f t="shared" si="10"/>
        <v>56.49</v>
      </c>
      <c r="CQ6" s="35">
        <f t="shared" si="10"/>
        <v>62.72</v>
      </c>
      <c r="CR6" s="35">
        <f t="shared" si="10"/>
        <v>36.65</v>
      </c>
      <c r="CS6" s="35">
        <f t="shared" si="10"/>
        <v>42.9</v>
      </c>
      <c r="CT6" s="35">
        <f t="shared" si="10"/>
        <v>43.36</v>
      </c>
      <c r="CU6" s="35">
        <f t="shared" si="10"/>
        <v>42.56</v>
      </c>
      <c r="CV6" s="35">
        <f t="shared" si="10"/>
        <v>42.47</v>
      </c>
      <c r="CW6" s="34" t="str">
        <f>IF(CW7="","",IF(CW7="-","【-】","【"&amp;SUBSTITUTE(TEXT(CW7,"#,##0.00"),"-","△")&amp;"】"))</f>
        <v>【42.86】</v>
      </c>
      <c r="CX6" s="35">
        <f>IF(CX7="",NA(),CX7)</f>
        <v>60.07</v>
      </c>
      <c r="CY6" s="35">
        <f t="shared" ref="CY6:DG6" si="11">IF(CY7="",NA(),CY7)</f>
        <v>60.13</v>
      </c>
      <c r="CZ6" s="35">
        <f t="shared" si="11"/>
        <v>64.22</v>
      </c>
      <c r="DA6" s="35">
        <f t="shared" si="11"/>
        <v>63.91</v>
      </c>
      <c r="DB6" s="35">
        <f t="shared" si="11"/>
        <v>65.02</v>
      </c>
      <c r="DC6" s="35">
        <f t="shared" si="11"/>
        <v>68.83</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15.04</v>
      </c>
      <c r="EG6" s="35">
        <f t="shared" si="14"/>
        <v>6.61</v>
      </c>
      <c r="EH6" s="35">
        <f t="shared" si="14"/>
        <v>8.1999999999999993</v>
      </c>
      <c r="EI6" s="34">
        <f t="shared" si="14"/>
        <v>0</v>
      </c>
      <c r="EJ6" s="35">
        <f t="shared" si="14"/>
        <v>0.26</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163431</v>
      </c>
      <c r="D7" s="37">
        <v>47</v>
      </c>
      <c r="E7" s="37">
        <v>17</v>
      </c>
      <c r="F7" s="37">
        <v>4</v>
      </c>
      <c r="G7" s="37">
        <v>0</v>
      </c>
      <c r="H7" s="37" t="s">
        <v>98</v>
      </c>
      <c r="I7" s="37" t="s">
        <v>99</v>
      </c>
      <c r="J7" s="37" t="s">
        <v>100</v>
      </c>
      <c r="K7" s="37" t="s">
        <v>101</v>
      </c>
      <c r="L7" s="37" t="s">
        <v>102</v>
      </c>
      <c r="M7" s="37" t="s">
        <v>103</v>
      </c>
      <c r="N7" s="38" t="s">
        <v>104</v>
      </c>
      <c r="O7" s="38" t="s">
        <v>105</v>
      </c>
      <c r="P7" s="38">
        <v>42.73</v>
      </c>
      <c r="Q7" s="38">
        <v>85</v>
      </c>
      <c r="R7" s="38">
        <v>3562</v>
      </c>
      <c r="S7" s="38">
        <v>11829</v>
      </c>
      <c r="T7" s="38">
        <v>226.3</v>
      </c>
      <c r="U7" s="38">
        <v>52.27</v>
      </c>
      <c r="V7" s="38">
        <v>5017</v>
      </c>
      <c r="W7" s="38">
        <v>2.14</v>
      </c>
      <c r="X7" s="38">
        <v>2344.39</v>
      </c>
      <c r="Y7" s="38">
        <v>74.7</v>
      </c>
      <c r="Z7" s="38">
        <v>80.63</v>
      </c>
      <c r="AA7" s="38">
        <v>95.62</v>
      </c>
      <c r="AB7" s="38">
        <v>89.94</v>
      </c>
      <c r="AC7" s="38">
        <v>90.36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1925.45</v>
      </c>
      <c r="BG7" s="38">
        <v>2007.15</v>
      </c>
      <c r="BH7" s="38">
        <v>1924.24</v>
      </c>
      <c r="BI7" s="38">
        <v>1976.36</v>
      </c>
      <c r="BJ7" s="38">
        <v>2011.88</v>
      </c>
      <c r="BK7" s="38">
        <v>1673.47</v>
      </c>
      <c r="BL7" s="38">
        <v>1298.9100000000001</v>
      </c>
      <c r="BM7" s="38">
        <v>1243.71</v>
      </c>
      <c r="BN7" s="38">
        <v>1194.1500000000001</v>
      </c>
      <c r="BO7" s="38">
        <v>1206.79</v>
      </c>
      <c r="BP7" s="38">
        <v>1218.7</v>
      </c>
      <c r="BQ7" s="38">
        <v>79.239999999999995</v>
      </c>
      <c r="BR7" s="38">
        <v>77.11</v>
      </c>
      <c r="BS7" s="38">
        <v>89.55</v>
      </c>
      <c r="BT7" s="38">
        <v>88.54</v>
      </c>
      <c r="BU7" s="38">
        <v>90.04</v>
      </c>
      <c r="BV7" s="38">
        <v>49.22</v>
      </c>
      <c r="BW7" s="38">
        <v>69.87</v>
      </c>
      <c r="BX7" s="38">
        <v>74.3</v>
      </c>
      <c r="BY7" s="38">
        <v>72.260000000000005</v>
      </c>
      <c r="BZ7" s="38">
        <v>71.84</v>
      </c>
      <c r="CA7" s="38">
        <v>74.17</v>
      </c>
      <c r="CB7" s="38">
        <v>179.62</v>
      </c>
      <c r="CC7" s="38">
        <v>184.73</v>
      </c>
      <c r="CD7" s="38">
        <v>155.44999999999999</v>
      </c>
      <c r="CE7" s="38">
        <v>155.13999999999999</v>
      </c>
      <c r="CF7" s="38">
        <v>154.91</v>
      </c>
      <c r="CG7" s="38">
        <v>332.02</v>
      </c>
      <c r="CH7" s="38">
        <v>234.96</v>
      </c>
      <c r="CI7" s="38">
        <v>221.81</v>
      </c>
      <c r="CJ7" s="38">
        <v>230.02</v>
      </c>
      <c r="CK7" s="38">
        <v>228.47</v>
      </c>
      <c r="CL7" s="38">
        <v>218.56</v>
      </c>
      <c r="CM7" s="38">
        <v>42.87</v>
      </c>
      <c r="CN7" s="38">
        <v>45.65</v>
      </c>
      <c r="CO7" s="38">
        <v>53.19</v>
      </c>
      <c r="CP7" s="38">
        <v>56.49</v>
      </c>
      <c r="CQ7" s="38">
        <v>62.72</v>
      </c>
      <c r="CR7" s="38">
        <v>36.65</v>
      </c>
      <c r="CS7" s="38">
        <v>42.9</v>
      </c>
      <c r="CT7" s="38">
        <v>43.36</v>
      </c>
      <c r="CU7" s="38">
        <v>42.56</v>
      </c>
      <c r="CV7" s="38">
        <v>42.47</v>
      </c>
      <c r="CW7" s="38">
        <v>42.86</v>
      </c>
      <c r="CX7" s="38">
        <v>60.07</v>
      </c>
      <c r="CY7" s="38">
        <v>60.13</v>
      </c>
      <c r="CZ7" s="38">
        <v>64.22</v>
      </c>
      <c r="DA7" s="38">
        <v>63.91</v>
      </c>
      <c r="DB7" s="38">
        <v>65.02</v>
      </c>
      <c r="DC7" s="38">
        <v>68.83</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15.04</v>
      </c>
      <c r="EG7" s="38">
        <v>6.61</v>
      </c>
      <c r="EH7" s="38">
        <v>8.1999999999999993</v>
      </c>
      <c r="EI7" s="38">
        <v>0</v>
      </c>
      <c r="EJ7" s="38">
        <v>0.26</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asahi39</cp:lastModifiedBy>
  <cp:lastPrinted>2021-01-19T03:44:42Z</cp:lastPrinted>
  <dcterms:created xsi:type="dcterms:W3CDTF">2020-12-04T02:54:43Z</dcterms:created>
  <dcterms:modified xsi:type="dcterms:W3CDTF">2021-01-19T03:45:24Z</dcterms:modified>
  <cp:category/>
</cp:coreProperties>
</file>