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I:\市町村支援課\　財政係\56 公営企業会計制度の見直し\◎経営比較分析表\R02\R30108 公営企業に係る経営比較分析表（令和元年度決算）の分析等について\03_市町村より回答→ＨＰ掲載\16砺波広域圏\上水道\"/>
    </mc:Choice>
  </mc:AlternateContent>
  <xr:revisionPtr revIDLastSave="0" documentId="13_ncr:1_{7CA7DE35-BF46-4AF8-8F8F-40C5736CC92D}" xr6:coauthVersionLast="36" xr6:coauthVersionMax="36" xr10:uidLastSave="{00000000-0000-0000-0000-000000000000}"/>
  <workbookProtection workbookAlgorithmName="SHA-512" workbookHashValue="j5XCalpmoTtCcg1Stmai/zcKe3XPAVIn7R4LFJLuycDv+2kLga/U/enY+eS8pQCUQEtPGdyprXKxg140OgjJkQ==" workbookSaltValue="fluVHGylL/hRIjLmJd+JIg=="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AD8" i="4"/>
  <c r="W8" i="4"/>
  <c r="P8" i="4"/>
  <c r="B8" i="4"/>
  <c r="B6" i="4"/>
</calcChain>
</file>

<file path=xl/sharedStrings.xml><?xml version="1.0" encoding="utf-8"?>
<sst xmlns="http://schemas.openxmlformats.org/spreadsheetml/2006/main" count="231" uniqueCount="114">
  <si>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</si>
  <si>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</si>
  <si>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</si>
  <si>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</si>
  <si>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</si>
  <si>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</si>
  <si>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</si>
  <si>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</si>
  <si>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</si>
  <si>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</si>
  <si>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</si>
  <si>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</si>
  <si>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</si>
  <si>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</si>
  <si>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</si>
  <si>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</si>
  <si>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</si>
  <si>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</si>
  <si>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</si>
  <si>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</si>
  <si>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</si>
  <si>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</si>
  <si>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</si>
  <si>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</si>
  <si>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</si>
  <si>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</si>
  <si>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</si>
  <si>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</si>
  <si>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</si>
  <si>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</si>
  <si>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</si>
  <si>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</si>
  <si>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</si>
  <si>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</si>
  <si>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</si>
  <si>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</si>
  <si>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</si>
  <si>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</si>
  <si>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</si>
  <si>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</si>
  <si>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</si>
  <si>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</si>
  <si>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</si>
  <si>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</si>
  <si>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</si>
  <si>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</si>
  <si>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</si>
  <si>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</si>
  <si>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</si>
  <si>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</si>
  <si>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</si>
  <si>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</si>
  <si>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</si>
  <si>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</si>
  <si>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</si>
  <si>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</si>
  <si>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</si>
  <si>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</si>
  <si>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</si>
  <si>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</si>
  <si>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</si>
  <si>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</si>
  <si>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</si>
  <si>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</si>
  <si>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</si>
  <si>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</si>
  <si>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</si>
  <si>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</si>
  <si>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</si>
  <si>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</si>
  <si>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</si>
  <si>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</si>
  <si>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</si>
  <si>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</si>
  <si>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</si>
  <si>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</si>
  <si>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</si>
  <si>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</si>
  <si>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</si>
  <si>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</si>
  <si>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</si>
  <si>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</si>
  <si>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</si>
  <si>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</si>
  <si>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</si>
  <si>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</si>
  <si>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</si>
  <si>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</si>
  <si>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</si>
  <si>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</si>
  <si>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</si>
  <si>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</si>
  <si>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</si>
  <si>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砺波広域圏事務組合</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</si>
  <si>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</si>
  <si>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</si>
  <si>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</si>
  <si>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</si>
  <si>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</si>
  <si>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</si>
  <si>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</si>
  <si>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</si>
  <si>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</si>
  <si>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</si>
  <si>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</si>
  <si>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</si>
  <si>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</si>
  <si>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</si>
  <si>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</si>
  <si>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</si>
  <si>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</si>
  <si>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固定資産の老朽化は、類似団体と同様に進んでおり、その更新・修繕費用の増加が見込まれる。浄水施設については、全系列の半分を更新することで、老朽化に対応した。
　管路については、地震の際に大きな被害が想定される水管橋（川を渡る管路）の架け替えや修繕を実施してきたが、それ以外の部分の更新については着手できていない。それらのことから、管路更新率が低くなっており、管路全体が経年化している。
　耐震化も含めた管路更新計画については、平成３０年度末に策定した新水道ビジョンに基づき更新計画の検討を開始している。　</t>
    <rPh sb="1" eb="5">
      <t>コテイシサン</t>
    </rPh>
    <rPh sb="6" eb="9">
      <t>ロウキュウカ</t>
    </rPh>
    <rPh sb="11" eb="12">
      <t>ルイ</t>
    </rPh>
    <rPh sb="12" eb="13">
      <t>ニ</t>
    </rPh>
    <rPh sb="13" eb="15">
      <t>ダンタイ</t>
    </rPh>
    <rPh sb="16" eb="18">
      <t>ドウヨウ</t>
    </rPh>
    <rPh sb="19" eb="20">
      <t>スス</t>
    </rPh>
    <rPh sb="27" eb="29">
      <t>コウシン</t>
    </rPh>
    <rPh sb="30" eb="32">
      <t>シュウゼン</t>
    </rPh>
    <rPh sb="32" eb="34">
      <t>ヒヨウ</t>
    </rPh>
    <rPh sb="35" eb="37">
      <t>ゾウカ</t>
    </rPh>
    <rPh sb="38" eb="40">
      <t>ミコ</t>
    </rPh>
    <rPh sb="44" eb="48">
      <t>ジョウスイシセツ</t>
    </rPh>
    <rPh sb="54" eb="55">
      <t>ゼン</t>
    </rPh>
    <rPh sb="55" eb="57">
      <t>ケイレツ</t>
    </rPh>
    <rPh sb="58" eb="60">
      <t>ハンブン</t>
    </rPh>
    <rPh sb="61" eb="63">
      <t>コウシン</t>
    </rPh>
    <rPh sb="69" eb="72">
      <t>ロウキュウカ</t>
    </rPh>
    <rPh sb="73" eb="75">
      <t>タイオウ</t>
    </rPh>
    <rPh sb="80" eb="82">
      <t>カンロ</t>
    </rPh>
    <rPh sb="88" eb="90">
      <t>ジシン</t>
    </rPh>
    <rPh sb="91" eb="92">
      <t>サイ</t>
    </rPh>
    <rPh sb="93" eb="94">
      <t>オオ</t>
    </rPh>
    <rPh sb="96" eb="98">
      <t>ヒガイ</t>
    </rPh>
    <rPh sb="99" eb="101">
      <t>ソウテイ</t>
    </rPh>
    <rPh sb="104" eb="106">
      <t>スイカン</t>
    </rPh>
    <rPh sb="106" eb="107">
      <t>ハシ</t>
    </rPh>
    <rPh sb="108" eb="109">
      <t>カワ</t>
    </rPh>
    <rPh sb="110" eb="111">
      <t>ワタ</t>
    </rPh>
    <rPh sb="112" eb="114">
      <t>カンロ</t>
    </rPh>
    <rPh sb="116" eb="117">
      <t>カ</t>
    </rPh>
    <rPh sb="118" eb="119">
      <t>カ</t>
    </rPh>
    <rPh sb="121" eb="123">
      <t>シュウゼン</t>
    </rPh>
    <rPh sb="124" eb="126">
      <t>ジッシ</t>
    </rPh>
    <rPh sb="134" eb="136">
      <t>イガイ</t>
    </rPh>
    <rPh sb="137" eb="139">
      <t>ブブン</t>
    </rPh>
    <rPh sb="140" eb="142">
      <t>コウシン</t>
    </rPh>
    <rPh sb="147" eb="149">
      <t>チャクシュ</t>
    </rPh>
    <rPh sb="165" eb="170">
      <t>カンロコウシンリツ</t>
    </rPh>
    <rPh sb="171" eb="172">
      <t>ヒク</t>
    </rPh>
    <rPh sb="179" eb="183">
      <t>カンロゼンタイ</t>
    </rPh>
    <rPh sb="184" eb="187">
      <t>ケイネンカ</t>
    </rPh>
    <rPh sb="194" eb="197">
      <t>タイシンカ</t>
    </rPh>
    <rPh sb="198" eb="199">
      <t>フク</t>
    </rPh>
    <rPh sb="201" eb="207">
      <t>カンロコウシンケイカク</t>
    </rPh>
    <rPh sb="213" eb="215">
      <t>ヘイセイ</t>
    </rPh>
    <rPh sb="217" eb="219">
      <t>ネンド</t>
    </rPh>
    <rPh sb="219" eb="220">
      <t>マツ</t>
    </rPh>
    <rPh sb="221" eb="223">
      <t>サクテイ</t>
    </rPh>
    <rPh sb="225" eb="228">
      <t>シンスイドウ</t>
    </rPh>
    <rPh sb="233" eb="234">
      <t>モト</t>
    </rPh>
    <rPh sb="236" eb="240">
      <t>コウシンケイカク</t>
    </rPh>
    <rPh sb="241" eb="243">
      <t>ケントウ</t>
    </rPh>
    <rPh sb="244" eb="246">
      <t>カイシ</t>
    </rPh>
    <phoneticPr fontId="4"/>
  </si>
  <si>
    <t>　浄水施設更新事業完成以後一時的な経営悪化（単年度赤字）を見込んでいたが、経費節減に努めたことなどから、当年度の赤字は回避することができた。しかし、その後も老朽管路の更新が控えているため、引き続き効率的かつ計画的な投資を実施していく必要がある。</t>
    <rPh sb="1" eb="3">
      <t>ジョウスイ</t>
    </rPh>
    <rPh sb="3" eb="5">
      <t>シセツ</t>
    </rPh>
    <rPh sb="5" eb="9">
      <t>コウシンジギョウ</t>
    </rPh>
    <rPh sb="9" eb="11">
      <t>カンセイ</t>
    </rPh>
    <rPh sb="11" eb="13">
      <t>イゴ</t>
    </rPh>
    <rPh sb="13" eb="16">
      <t>イチジテキ</t>
    </rPh>
    <rPh sb="17" eb="21">
      <t>ケイエイアッカ</t>
    </rPh>
    <rPh sb="22" eb="25">
      <t>タンネンド</t>
    </rPh>
    <rPh sb="25" eb="27">
      <t>アカジ</t>
    </rPh>
    <rPh sb="29" eb="31">
      <t>ミコ</t>
    </rPh>
    <rPh sb="37" eb="41">
      <t>ケイヒセツゲン</t>
    </rPh>
    <rPh sb="42" eb="43">
      <t>ツト</t>
    </rPh>
    <rPh sb="52" eb="55">
      <t>トウネンド</t>
    </rPh>
    <rPh sb="56" eb="58">
      <t>アカジ</t>
    </rPh>
    <rPh sb="59" eb="61">
      <t>カイヒ</t>
    </rPh>
    <rPh sb="76" eb="77">
      <t>ゴ</t>
    </rPh>
    <rPh sb="78" eb="82">
      <t>ロウキュウカンロ</t>
    </rPh>
    <rPh sb="83" eb="85">
      <t>コウシン</t>
    </rPh>
    <rPh sb="86" eb="87">
      <t>ヒカ</t>
    </rPh>
    <rPh sb="94" eb="95">
      <t>ヒ</t>
    </rPh>
    <rPh sb="96" eb="97">
      <t>ツヅ</t>
    </rPh>
    <rPh sb="98" eb="101">
      <t>コウリツテキ</t>
    </rPh>
    <rPh sb="103" eb="106">
      <t>ケイカクテキ</t>
    </rPh>
    <rPh sb="107" eb="109">
      <t>トウシ</t>
    </rPh>
    <rPh sb="110" eb="112">
      <t>ジッシ</t>
    </rPh>
    <rPh sb="116" eb="118">
      <t>ヒツヨウ</t>
    </rPh>
    <phoneticPr fontId="4"/>
  </si>
  <si>
    <t>　水道事業の料金体系は責任水量制としているため、健全で安定的な経営を行うことができ、創設当初の企業債の償還も順調に進めてきた。
　しかし、昭和５１年１１月に供給開始した浄水施設は老朽化が進んでいる。このため、平成２６年度から４か年で浄水施設の半系列の更新を実施し、平成２９年度末に完成した。
　この更新事業については多額の費用がかかり、企業債を借入れてその費用に充てたことで、企業債残高が増加している。昨年度比で給水原価が下がり、経常収支比率及び料金回収率がわずかだが上昇した。流動比率については、大規模工事がなかったので、大幅に改善された。
　施設利用率については、類似団体より低い水準となっており、今後は水需要の低下も想定されるため、施設規模について今後の検討課題となる。</t>
    <rPh sb="1" eb="5">
      <t>スイドウジギョウ</t>
    </rPh>
    <rPh sb="6" eb="10">
      <t>リョウキンタイケイ</t>
    </rPh>
    <rPh sb="11" eb="13">
      <t>セキニン</t>
    </rPh>
    <rPh sb="13" eb="16">
      <t>スイリョウセイ</t>
    </rPh>
    <rPh sb="24" eb="26">
      <t>ケンゼン</t>
    </rPh>
    <rPh sb="27" eb="30">
      <t>アンテイテキ</t>
    </rPh>
    <rPh sb="31" eb="33">
      <t>ケイエイ</t>
    </rPh>
    <rPh sb="34" eb="35">
      <t>オコナ</t>
    </rPh>
    <rPh sb="42" eb="46">
      <t>ソウセツトウショ</t>
    </rPh>
    <rPh sb="47" eb="50">
      <t>キギョウサイ</t>
    </rPh>
    <rPh sb="51" eb="53">
      <t>ショウカン</t>
    </rPh>
    <rPh sb="54" eb="56">
      <t>ジュンチョウ</t>
    </rPh>
    <rPh sb="57" eb="58">
      <t>スス</t>
    </rPh>
    <rPh sb="69" eb="71">
      <t>ショウワ</t>
    </rPh>
    <rPh sb="73" eb="74">
      <t>ネン</t>
    </rPh>
    <rPh sb="76" eb="77">
      <t>ツキ</t>
    </rPh>
    <rPh sb="78" eb="82">
      <t>キョウキュウカイシ</t>
    </rPh>
    <rPh sb="84" eb="88">
      <t>ジョウスイシセツ</t>
    </rPh>
    <rPh sb="89" eb="92">
      <t>ロウキュウカ</t>
    </rPh>
    <rPh sb="93" eb="94">
      <t>スス</t>
    </rPh>
    <rPh sb="104" eb="106">
      <t>ヘイセイ</t>
    </rPh>
    <rPh sb="108" eb="110">
      <t>ネンド</t>
    </rPh>
    <rPh sb="114" eb="115">
      <t>ネン</t>
    </rPh>
    <rPh sb="116" eb="120">
      <t>ジョウスイシセツ</t>
    </rPh>
    <rPh sb="121" eb="124">
      <t>ハンケイレツ</t>
    </rPh>
    <rPh sb="125" eb="127">
      <t>コウシン</t>
    </rPh>
    <rPh sb="128" eb="130">
      <t>ジッシ</t>
    </rPh>
    <rPh sb="132" eb="134">
      <t>ヘイセイ</t>
    </rPh>
    <rPh sb="136" eb="139">
      <t>ネンドマツ</t>
    </rPh>
    <rPh sb="140" eb="142">
      <t>カンセイ</t>
    </rPh>
    <rPh sb="149" eb="153">
      <t>コウシンジギョウ</t>
    </rPh>
    <rPh sb="158" eb="160">
      <t>タガク</t>
    </rPh>
    <rPh sb="161" eb="163">
      <t>ヒヨウ</t>
    </rPh>
    <rPh sb="168" eb="171">
      <t>キギョウサイ</t>
    </rPh>
    <rPh sb="172" eb="174">
      <t>カリイレ</t>
    </rPh>
    <rPh sb="178" eb="180">
      <t>ヒヨウ</t>
    </rPh>
    <rPh sb="239" eb="241">
      <t>リュウドウ</t>
    </rPh>
    <rPh sb="241" eb="243">
      <t>ヒリツ</t>
    </rPh>
    <rPh sb="249" eb="252">
      <t>ダイキボ</t>
    </rPh>
    <rPh sb="252" eb="254">
      <t>コウジ</t>
    </rPh>
    <rPh sb="262" eb="264">
      <t>オオハバ</t>
    </rPh>
    <rPh sb="265" eb="267">
      <t>カイゼン</t>
    </rPh>
    <rPh sb="273" eb="278">
      <t>シセツリヨウリツ</t>
    </rPh>
    <rPh sb="284" eb="285">
      <t>ルイ</t>
    </rPh>
    <rPh sb="285" eb="286">
      <t>ニ</t>
    </rPh>
    <rPh sb="286" eb="288">
      <t>ダンタイ</t>
    </rPh>
    <rPh sb="290" eb="291">
      <t>ヒク</t>
    </rPh>
    <rPh sb="292" eb="294">
      <t>スイジュン</t>
    </rPh>
    <rPh sb="301" eb="303">
      <t>コンゴ</t>
    </rPh>
    <rPh sb="304" eb="305">
      <t>ミズ</t>
    </rPh>
    <rPh sb="305" eb="307">
      <t>ジュヨウ</t>
    </rPh>
    <rPh sb="308" eb="310">
      <t>テイカ</t>
    </rPh>
    <rPh sb="311" eb="313">
      <t>ソウテイ</t>
    </rPh>
    <rPh sb="319" eb="323">
      <t>シセツキボ</t>
    </rPh>
    <rPh sb="327" eb="329">
      <t>コンゴ</t>
    </rPh>
    <rPh sb="330" eb="334">
      <t>ケントウカダイ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</si>
</sst>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A7-4E5D-8C82-C360BE98A7FC}"/>
            </c:ext>
          </c:extLst>
        </c:ser>
        <c:dLbls>
          <c:showLegendKey val="0"/>
          <c:showVal val="0"/>
          <c:showCatName val="0"/>
          <c:showSerName val="0"/>
          <c:showPercent val="0"/>
          <c:showBubbleSize val="0"/>
        </c:dLbls>
        <c:gapWidth val="150"/>
        <c:axId val="299147880"/>
        <c:axId val="370887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0.24</c:v>
                </c:pt>
                <c:pt idx="2">
                  <c:v>0.27</c:v>
                </c:pt>
                <c:pt idx="3">
                  <c:v>0.24</c:v>
                </c:pt>
                <c:pt idx="4">
                  <c:v>0.2</c:v>
                </c:pt>
              </c:numCache>
            </c:numRef>
          </c:val>
          <c:smooth val="0"/>
          <c:extLst>
            <c:ext xmlns:c16="http://schemas.microsoft.com/office/drawing/2014/chart" uri="{C3380CC4-5D6E-409C-BE32-E72D297353CC}">
              <c16:uniqueId val="{00000001-CCA7-4E5D-8C82-C360BE98A7FC}"/>
            </c:ext>
          </c:extLst>
        </c:ser>
        <c:dLbls>
          <c:showLegendKey val="0"/>
          <c:showVal val="0"/>
          <c:showCatName val="0"/>
          <c:showSerName val="0"/>
          <c:showPercent val="0"/>
          <c:showBubbleSize val="0"/>
        </c:dLbls>
        <c:marker val="1"/>
        <c:smooth val="0"/>
        <c:axId val="299147880"/>
        <c:axId val="370887544"/>
      </c:lineChart>
      <c:dateAx>
        <c:axId val="299147880"/>
        <c:scaling>
          <c:orientation val="minMax"/>
        </c:scaling>
        <c:delete val="1"/>
        <c:axPos val="b"/>
        <c:numFmt formatCode="&quot;H&quot;yy" sourceLinked="1"/>
        <c:majorTickMark val="none"/>
        <c:minorTickMark val="none"/>
        <c:tickLblPos val="none"/>
        <c:crossAx val="370887544"/>
        <c:crosses val="autoZero"/>
        <c:auto val="1"/>
        <c:lblOffset val="100"/>
        <c:baseTimeUnit val="years"/>
      </c:dateAx>
      <c:valAx>
        <c:axId val="370887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147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56.71</c:v>
                </c:pt>
                <c:pt idx="1">
                  <c:v>56.21</c:v>
                </c:pt>
                <c:pt idx="2">
                  <c:v>57.41</c:v>
                </c:pt>
                <c:pt idx="3">
                  <c:v>55.35</c:v>
                </c:pt>
                <c:pt idx="4">
                  <c:v>56.37</c:v>
                </c:pt>
              </c:numCache>
            </c:numRef>
          </c:val>
          <c:extLst>
            <c:ext xmlns:c16="http://schemas.microsoft.com/office/drawing/2014/chart" uri="{C3380CC4-5D6E-409C-BE32-E72D297353CC}">
              <c16:uniqueId val="{00000000-D806-49A0-B52C-675AE1E9A631}"/>
            </c:ext>
          </c:extLst>
        </c:ser>
        <c:dLbls>
          <c:showLegendKey val="0"/>
          <c:showVal val="0"/>
          <c:showCatName val="0"/>
          <c:showSerName val="0"/>
          <c:showPercent val="0"/>
          <c:showBubbleSize val="0"/>
        </c:dLbls>
        <c:gapWidth val="150"/>
        <c:axId val="371735552"/>
        <c:axId val="371738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61.82</c:v>
                </c:pt>
                <c:pt idx="1">
                  <c:v>61.66</c:v>
                </c:pt>
                <c:pt idx="2">
                  <c:v>62.19</c:v>
                </c:pt>
                <c:pt idx="3">
                  <c:v>61.77</c:v>
                </c:pt>
                <c:pt idx="4">
                  <c:v>61.69</c:v>
                </c:pt>
              </c:numCache>
            </c:numRef>
          </c:val>
          <c:smooth val="0"/>
          <c:extLst>
            <c:ext xmlns:c16="http://schemas.microsoft.com/office/drawing/2014/chart" uri="{C3380CC4-5D6E-409C-BE32-E72D297353CC}">
              <c16:uniqueId val="{00000001-D806-49A0-B52C-675AE1E9A631}"/>
            </c:ext>
          </c:extLst>
        </c:ser>
        <c:dLbls>
          <c:showLegendKey val="0"/>
          <c:showVal val="0"/>
          <c:showCatName val="0"/>
          <c:showSerName val="0"/>
          <c:showPercent val="0"/>
          <c:showBubbleSize val="0"/>
        </c:dLbls>
        <c:marker val="1"/>
        <c:smooth val="0"/>
        <c:axId val="371735552"/>
        <c:axId val="371738296"/>
      </c:lineChart>
      <c:dateAx>
        <c:axId val="371735552"/>
        <c:scaling>
          <c:orientation val="minMax"/>
        </c:scaling>
        <c:delete val="1"/>
        <c:axPos val="b"/>
        <c:numFmt formatCode="&quot;H&quot;yy" sourceLinked="1"/>
        <c:majorTickMark val="none"/>
        <c:minorTickMark val="none"/>
        <c:tickLblPos val="none"/>
        <c:crossAx val="371738296"/>
        <c:crosses val="autoZero"/>
        <c:auto val="1"/>
        <c:lblOffset val="100"/>
        <c:baseTimeUnit val="years"/>
      </c:dateAx>
      <c:valAx>
        <c:axId val="371738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73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C56-40B4-8BF9-FDEA0530A904}"/>
            </c:ext>
          </c:extLst>
        </c:ser>
        <c:dLbls>
          <c:showLegendKey val="0"/>
          <c:showVal val="0"/>
          <c:showCatName val="0"/>
          <c:showSerName val="0"/>
          <c:showPercent val="0"/>
          <c:showBubbleSize val="0"/>
        </c:dLbls>
        <c:gapWidth val="150"/>
        <c:axId val="371733984"/>
        <c:axId val="37173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100.03</c:v>
                </c:pt>
                <c:pt idx="1">
                  <c:v>100.05</c:v>
                </c:pt>
                <c:pt idx="2">
                  <c:v>100.05</c:v>
                </c:pt>
                <c:pt idx="3">
                  <c:v>100.08</c:v>
                </c:pt>
                <c:pt idx="4">
                  <c:v>100</c:v>
                </c:pt>
              </c:numCache>
            </c:numRef>
          </c:val>
          <c:smooth val="0"/>
          <c:extLst>
            <c:ext xmlns:c16="http://schemas.microsoft.com/office/drawing/2014/chart" uri="{C3380CC4-5D6E-409C-BE32-E72D297353CC}">
              <c16:uniqueId val="{00000001-EC56-40B4-8BF9-FDEA0530A904}"/>
            </c:ext>
          </c:extLst>
        </c:ser>
        <c:dLbls>
          <c:showLegendKey val="0"/>
          <c:showVal val="0"/>
          <c:showCatName val="0"/>
          <c:showSerName val="0"/>
          <c:showPercent val="0"/>
          <c:showBubbleSize val="0"/>
        </c:dLbls>
        <c:marker val="1"/>
        <c:smooth val="0"/>
        <c:axId val="371733984"/>
        <c:axId val="371736336"/>
      </c:lineChart>
      <c:dateAx>
        <c:axId val="371733984"/>
        <c:scaling>
          <c:orientation val="minMax"/>
        </c:scaling>
        <c:delete val="1"/>
        <c:axPos val="b"/>
        <c:numFmt formatCode="&quot;H&quot;yy" sourceLinked="1"/>
        <c:majorTickMark val="none"/>
        <c:minorTickMark val="none"/>
        <c:tickLblPos val="none"/>
        <c:crossAx val="371736336"/>
        <c:crosses val="autoZero"/>
        <c:auto val="1"/>
        <c:lblOffset val="100"/>
        <c:baseTimeUnit val="years"/>
      </c:dateAx>
      <c:valAx>
        <c:axId val="37173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73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116.94</c:v>
                </c:pt>
                <c:pt idx="1">
                  <c:v>123.63</c:v>
                </c:pt>
                <c:pt idx="2">
                  <c:v>126.54</c:v>
                </c:pt>
                <c:pt idx="3">
                  <c:v>108.31</c:v>
                </c:pt>
                <c:pt idx="4">
                  <c:v>108.49</c:v>
                </c:pt>
              </c:numCache>
            </c:numRef>
          </c:val>
          <c:extLst>
            <c:ext xmlns:c16="http://schemas.microsoft.com/office/drawing/2014/chart" uri="{C3380CC4-5D6E-409C-BE32-E72D297353CC}">
              <c16:uniqueId val="{00000000-0425-4E20-8B50-6C0864F1EC49}"/>
            </c:ext>
          </c:extLst>
        </c:ser>
        <c:dLbls>
          <c:showLegendKey val="0"/>
          <c:showVal val="0"/>
          <c:showCatName val="0"/>
          <c:showSerName val="0"/>
          <c:showPercent val="0"/>
          <c:showBubbleSize val="0"/>
        </c:dLbls>
        <c:gapWidth val="150"/>
        <c:axId val="371496800"/>
        <c:axId val="37149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113.33</c:v>
                </c:pt>
                <c:pt idx="1">
                  <c:v>114.05</c:v>
                </c:pt>
                <c:pt idx="2">
                  <c:v>114.26</c:v>
                </c:pt>
                <c:pt idx="3">
                  <c:v>112.98</c:v>
                </c:pt>
                <c:pt idx="4">
                  <c:v>112.91</c:v>
                </c:pt>
              </c:numCache>
            </c:numRef>
          </c:val>
          <c:smooth val="0"/>
          <c:extLst>
            <c:ext xmlns:c16="http://schemas.microsoft.com/office/drawing/2014/chart" uri="{C3380CC4-5D6E-409C-BE32-E72D297353CC}">
              <c16:uniqueId val="{00000001-0425-4E20-8B50-6C0864F1EC49}"/>
            </c:ext>
          </c:extLst>
        </c:ser>
        <c:dLbls>
          <c:showLegendKey val="0"/>
          <c:showVal val="0"/>
          <c:showCatName val="0"/>
          <c:showSerName val="0"/>
          <c:showPercent val="0"/>
          <c:showBubbleSize val="0"/>
        </c:dLbls>
        <c:marker val="1"/>
        <c:smooth val="0"/>
        <c:axId val="371496800"/>
        <c:axId val="371497184"/>
      </c:lineChart>
      <c:dateAx>
        <c:axId val="371496800"/>
        <c:scaling>
          <c:orientation val="minMax"/>
        </c:scaling>
        <c:delete val="1"/>
        <c:axPos val="b"/>
        <c:numFmt formatCode="&quot;H&quot;yy" sourceLinked="1"/>
        <c:majorTickMark val="none"/>
        <c:minorTickMark val="none"/>
        <c:tickLblPos val="none"/>
        <c:crossAx val="371497184"/>
        <c:crosses val="autoZero"/>
        <c:auto val="1"/>
        <c:lblOffset val="100"/>
        <c:baseTimeUnit val="years"/>
      </c:dateAx>
      <c:valAx>
        <c:axId val="371497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149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38.61</c:v>
                </c:pt>
                <c:pt idx="1">
                  <c:v>41.97</c:v>
                </c:pt>
                <c:pt idx="2">
                  <c:v>26.7</c:v>
                </c:pt>
                <c:pt idx="3">
                  <c:v>29.1</c:v>
                </c:pt>
                <c:pt idx="4">
                  <c:v>31.82</c:v>
                </c:pt>
              </c:numCache>
            </c:numRef>
          </c:val>
          <c:extLst>
            <c:ext xmlns:c16="http://schemas.microsoft.com/office/drawing/2014/chart" uri="{C3380CC4-5D6E-409C-BE32-E72D297353CC}">
              <c16:uniqueId val="{00000000-66FA-4127-A286-1837ECD450E6}"/>
            </c:ext>
          </c:extLst>
        </c:ser>
        <c:dLbls>
          <c:showLegendKey val="0"/>
          <c:showVal val="0"/>
          <c:showCatName val="0"/>
          <c:showSerName val="0"/>
          <c:showPercent val="0"/>
          <c:showBubbleSize val="0"/>
        </c:dLbls>
        <c:gapWidth val="150"/>
        <c:axId val="371541816"/>
        <c:axId val="371542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52.4</c:v>
                </c:pt>
                <c:pt idx="1">
                  <c:v>53.56</c:v>
                </c:pt>
                <c:pt idx="2">
                  <c:v>54.73</c:v>
                </c:pt>
                <c:pt idx="3">
                  <c:v>55.77</c:v>
                </c:pt>
                <c:pt idx="4">
                  <c:v>56.48</c:v>
                </c:pt>
              </c:numCache>
            </c:numRef>
          </c:val>
          <c:smooth val="0"/>
          <c:extLst>
            <c:ext xmlns:c16="http://schemas.microsoft.com/office/drawing/2014/chart" uri="{C3380CC4-5D6E-409C-BE32-E72D297353CC}">
              <c16:uniqueId val="{00000001-66FA-4127-A286-1837ECD450E6}"/>
            </c:ext>
          </c:extLst>
        </c:ser>
        <c:dLbls>
          <c:showLegendKey val="0"/>
          <c:showVal val="0"/>
          <c:showCatName val="0"/>
          <c:showSerName val="0"/>
          <c:showPercent val="0"/>
          <c:showBubbleSize val="0"/>
        </c:dLbls>
        <c:marker val="1"/>
        <c:smooth val="0"/>
        <c:axId val="371541816"/>
        <c:axId val="371542200"/>
      </c:lineChart>
      <c:dateAx>
        <c:axId val="371541816"/>
        <c:scaling>
          <c:orientation val="minMax"/>
        </c:scaling>
        <c:delete val="1"/>
        <c:axPos val="b"/>
        <c:numFmt formatCode="&quot;H&quot;yy" sourceLinked="1"/>
        <c:majorTickMark val="none"/>
        <c:minorTickMark val="none"/>
        <c:tickLblPos val="none"/>
        <c:crossAx val="371542200"/>
        <c:crosses val="autoZero"/>
        <c:auto val="1"/>
        <c:lblOffset val="100"/>
        <c:baseTimeUnit val="years"/>
      </c:dateAx>
      <c:valAx>
        <c:axId val="37154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541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8.93</c:v>
                </c:pt>
                <c:pt idx="1">
                  <c:v>99.27</c:v>
                </c:pt>
                <c:pt idx="2">
                  <c:v>99.27</c:v>
                </c:pt>
                <c:pt idx="3">
                  <c:v>99.27</c:v>
                </c:pt>
                <c:pt idx="4">
                  <c:v>99.27</c:v>
                </c:pt>
              </c:numCache>
            </c:numRef>
          </c:val>
          <c:extLst>
            <c:ext xmlns:c16="http://schemas.microsoft.com/office/drawing/2014/chart" uri="{C3380CC4-5D6E-409C-BE32-E72D297353CC}">
              <c16:uniqueId val="{00000000-64F5-4AC8-A5EA-4C54FB180AE1}"/>
            </c:ext>
          </c:extLst>
        </c:ser>
        <c:dLbls>
          <c:showLegendKey val="0"/>
          <c:showVal val="0"/>
          <c:showCatName val="0"/>
          <c:showSerName val="0"/>
          <c:showPercent val="0"/>
          <c:showBubbleSize val="0"/>
        </c:dLbls>
        <c:gapWidth val="150"/>
        <c:axId val="299597160"/>
        <c:axId val="29959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18.05</c:v>
                </c:pt>
                <c:pt idx="1">
                  <c:v>19.440000000000001</c:v>
                </c:pt>
                <c:pt idx="2">
                  <c:v>22.46</c:v>
                </c:pt>
                <c:pt idx="3">
                  <c:v>25.84</c:v>
                </c:pt>
                <c:pt idx="4">
                  <c:v>27.61</c:v>
                </c:pt>
              </c:numCache>
            </c:numRef>
          </c:val>
          <c:smooth val="0"/>
          <c:extLst>
            <c:ext xmlns:c16="http://schemas.microsoft.com/office/drawing/2014/chart" uri="{C3380CC4-5D6E-409C-BE32-E72D297353CC}">
              <c16:uniqueId val="{00000001-64F5-4AC8-A5EA-4C54FB180AE1}"/>
            </c:ext>
          </c:extLst>
        </c:ser>
        <c:dLbls>
          <c:showLegendKey val="0"/>
          <c:showVal val="0"/>
          <c:showCatName val="0"/>
          <c:showSerName val="0"/>
          <c:showPercent val="0"/>
          <c:showBubbleSize val="0"/>
        </c:dLbls>
        <c:marker val="1"/>
        <c:smooth val="0"/>
        <c:axId val="299597160"/>
        <c:axId val="299594416"/>
      </c:lineChart>
      <c:dateAx>
        <c:axId val="299597160"/>
        <c:scaling>
          <c:orientation val="minMax"/>
        </c:scaling>
        <c:delete val="1"/>
        <c:axPos val="b"/>
        <c:numFmt formatCode="&quot;H&quot;yy" sourceLinked="1"/>
        <c:majorTickMark val="none"/>
        <c:minorTickMark val="none"/>
        <c:tickLblPos val="none"/>
        <c:crossAx val="299594416"/>
        <c:crosses val="autoZero"/>
        <c:auto val="1"/>
        <c:lblOffset val="100"/>
        <c:baseTimeUnit val="years"/>
      </c:dateAx>
      <c:valAx>
        <c:axId val="29959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597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32-43A1-8DAF-4A503A6125D4}"/>
            </c:ext>
          </c:extLst>
        </c:ser>
        <c:dLbls>
          <c:showLegendKey val="0"/>
          <c:showVal val="0"/>
          <c:showCatName val="0"/>
          <c:showSerName val="0"/>
          <c:showPercent val="0"/>
          <c:showBubbleSize val="0"/>
        </c:dLbls>
        <c:gapWidth val="150"/>
        <c:axId val="371272968"/>
        <c:axId val="371274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17.39</c:v>
                </c:pt>
                <c:pt idx="1">
                  <c:v>12.65</c:v>
                </c:pt>
                <c:pt idx="2">
                  <c:v>10.58</c:v>
                </c:pt>
                <c:pt idx="3">
                  <c:v>10.49</c:v>
                </c:pt>
                <c:pt idx="4">
                  <c:v>9.92</c:v>
                </c:pt>
              </c:numCache>
            </c:numRef>
          </c:val>
          <c:smooth val="0"/>
          <c:extLst>
            <c:ext xmlns:c16="http://schemas.microsoft.com/office/drawing/2014/chart" uri="{C3380CC4-5D6E-409C-BE32-E72D297353CC}">
              <c16:uniqueId val="{00000001-6532-43A1-8DAF-4A503A6125D4}"/>
            </c:ext>
          </c:extLst>
        </c:ser>
        <c:dLbls>
          <c:showLegendKey val="0"/>
          <c:showVal val="0"/>
          <c:showCatName val="0"/>
          <c:showSerName val="0"/>
          <c:showPercent val="0"/>
          <c:showBubbleSize val="0"/>
        </c:dLbls>
        <c:marker val="1"/>
        <c:smooth val="0"/>
        <c:axId val="371272968"/>
        <c:axId val="371274144"/>
      </c:lineChart>
      <c:dateAx>
        <c:axId val="371272968"/>
        <c:scaling>
          <c:orientation val="minMax"/>
        </c:scaling>
        <c:delete val="1"/>
        <c:axPos val="b"/>
        <c:numFmt formatCode="&quot;H&quot;yy" sourceLinked="1"/>
        <c:majorTickMark val="none"/>
        <c:minorTickMark val="none"/>
        <c:tickLblPos val="none"/>
        <c:crossAx val="371274144"/>
        <c:crosses val="autoZero"/>
        <c:auto val="1"/>
        <c:lblOffset val="100"/>
        <c:baseTimeUnit val="years"/>
      </c:dateAx>
      <c:valAx>
        <c:axId val="371274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1272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230.91</c:v>
                </c:pt>
                <c:pt idx="1">
                  <c:v>378.53</c:v>
                </c:pt>
                <c:pt idx="2">
                  <c:v>146.6</c:v>
                </c:pt>
                <c:pt idx="3">
                  <c:v>572</c:v>
                </c:pt>
                <c:pt idx="4">
                  <c:v>1739.96</c:v>
                </c:pt>
              </c:numCache>
            </c:numRef>
          </c:val>
          <c:extLst>
            <c:ext xmlns:c16="http://schemas.microsoft.com/office/drawing/2014/chart" uri="{C3380CC4-5D6E-409C-BE32-E72D297353CC}">
              <c16:uniqueId val="{00000000-C0BB-4E27-BB69-2B108C3EB4E1}"/>
            </c:ext>
          </c:extLst>
        </c:ser>
        <c:dLbls>
          <c:showLegendKey val="0"/>
          <c:showVal val="0"/>
          <c:showCatName val="0"/>
          <c:showSerName val="0"/>
          <c:showPercent val="0"/>
          <c:showBubbleSize val="0"/>
        </c:dLbls>
        <c:gapWidth val="150"/>
        <c:axId val="371271008"/>
        <c:axId val="371276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212.95</c:v>
                </c:pt>
                <c:pt idx="1">
                  <c:v>224.41</c:v>
                </c:pt>
                <c:pt idx="2">
                  <c:v>243.44</c:v>
                </c:pt>
                <c:pt idx="3">
                  <c:v>258.49</c:v>
                </c:pt>
                <c:pt idx="4">
                  <c:v>271.10000000000002</c:v>
                </c:pt>
              </c:numCache>
            </c:numRef>
          </c:val>
          <c:smooth val="0"/>
          <c:extLst>
            <c:ext xmlns:c16="http://schemas.microsoft.com/office/drawing/2014/chart" uri="{C3380CC4-5D6E-409C-BE32-E72D297353CC}">
              <c16:uniqueId val="{00000001-C0BB-4E27-BB69-2B108C3EB4E1}"/>
            </c:ext>
          </c:extLst>
        </c:ser>
        <c:dLbls>
          <c:showLegendKey val="0"/>
          <c:showVal val="0"/>
          <c:showCatName val="0"/>
          <c:showSerName val="0"/>
          <c:showPercent val="0"/>
          <c:showBubbleSize val="0"/>
        </c:dLbls>
        <c:marker val="1"/>
        <c:smooth val="0"/>
        <c:axId val="371271008"/>
        <c:axId val="371276888"/>
      </c:lineChart>
      <c:dateAx>
        <c:axId val="371271008"/>
        <c:scaling>
          <c:orientation val="minMax"/>
        </c:scaling>
        <c:delete val="1"/>
        <c:axPos val="b"/>
        <c:numFmt formatCode="&quot;H&quot;yy" sourceLinked="1"/>
        <c:majorTickMark val="none"/>
        <c:minorTickMark val="none"/>
        <c:tickLblPos val="none"/>
        <c:crossAx val="371276888"/>
        <c:crosses val="autoZero"/>
        <c:auto val="1"/>
        <c:lblOffset val="100"/>
        <c:baseTimeUnit val="years"/>
      </c:dateAx>
      <c:valAx>
        <c:axId val="371276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127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243.26</c:v>
                </c:pt>
                <c:pt idx="1">
                  <c:v>335.54</c:v>
                </c:pt>
                <c:pt idx="2">
                  <c:v>421.6</c:v>
                </c:pt>
                <c:pt idx="3">
                  <c:v>426.19</c:v>
                </c:pt>
                <c:pt idx="4">
                  <c:v>416.56</c:v>
                </c:pt>
              </c:numCache>
            </c:numRef>
          </c:val>
          <c:extLst>
            <c:ext xmlns:c16="http://schemas.microsoft.com/office/drawing/2014/chart" uri="{C3380CC4-5D6E-409C-BE32-E72D297353CC}">
              <c16:uniqueId val="{00000000-93BA-46B5-BC20-A7AA6E12BEB0}"/>
            </c:ext>
          </c:extLst>
        </c:ser>
        <c:dLbls>
          <c:showLegendKey val="0"/>
          <c:showVal val="0"/>
          <c:showCatName val="0"/>
          <c:showSerName val="0"/>
          <c:showPercent val="0"/>
          <c:showBubbleSize val="0"/>
        </c:dLbls>
        <c:gapWidth val="150"/>
        <c:axId val="371269832"/>
        <c:axId val="37127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333.48</c:v>
                </c:pt>
                <c:pt idx="1">
                  <c:v>320.31</c:v>
                </c:pt>
                <c:pt idx="2">
                  <c:v>303.26</c:v>
                </c:pt>
                <c:pt idx="3">
                  <c:v>290.31</c:v>
                </c:pt>
                <c:pt idx="4">
                  <c:v>272.95999999999998</c:v>
                </c:pt>
              </c:numCache>
            </c:numRef>
          </c:val>
          <c:smooth val="0"/>
          <c:extLst>
            <c:ext xmlns:c16="http://schemas.microsoft.com/office/drawing/2014/chart" uri="{C3380CC4-5D6E-409C-BE32-E72D297353CC}">
              <c16:uniqueId val="{00000001-93BA-46B5-BC20-A7AA6E12BEB0}"/>
            </c:ext>
          </c:extLst>
        </c:ser>
        <c:dLbls>
          <c:showLegendKey val="0"/>
          <c:showVal val="0"/>
          <c:showCatName val="0"/>
          <c:showSerName val="0"/>
          <c:showPercent val="0"/>
          <c:showBubbleSize val="0"/>
        </c:dLbls>
        <c:marker val="1"/>
        <c:smooth val="0"/>
        <c:axId val="371269832"/>
        <c:axId val="371270224"/>
      </c:lineChart>
      <c:dateAx>
        <c:axId val="371269832"/>
        <c:scaling>
          <c:orientation val="minMax"/>
        </c:scaling>
        <c:delete val="1"/>
        <c:axPos val="b"/>
        <c:numFmt formatCode="&quot;H&quot;yy" sourceLinked="1"/>
        <c:majorTickMark val="none"/>
        <c:minorTickMark val="none"/>
        <c:tickLblPos val="none"/>
        <c:crossAx val="371270224"/>
        <c:crosses val="autoZero"/>
        <c:auto val="1"/>
        <c:lblOffset val="100"/>
        <c:baseTimeUnit val="years"/>
      </c:dateAx>
      <c:valAx>
        <c:axId val="371270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1269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107.58</c:v>
                </c:pt>
                <c:pt idx="1">
                  <c:v>114.07</c:v>
                </c:pt>
                <c:pt idx="2">
                  <c:v>117.58</c:v>
                </c:pt>
                <c:pt idx="3">
                  <c:v>100.79</c:v>
                </c:pt>
                <c:pt idx="4">
                  <c:v>100.91</c:v>
                </c:pt>
              </c:numCache>
            </c:numRef>
          </c:val>
          <c:extLst>
            <c:ext xmlns:c16="http://schemas.microsoft.com/office/drawing/2014/chart" uri="{C3380CC4-5D6E-409C-BE32-E72D297353CC}">
              <c16:uniqueId val="{00000000-91B3-4F87-853C-66B2FF4E46DA}"/>
            </c:ext>
          </c:extLst>
        </c:ser>
        <c:dLbls>
          <c:showLegendKey val="0"/>
          <c:showVal val="0"/>
          <c:showCatName val="0"/>
          <c:showSerName val="0"/>
          <c:showPercent val="0"/>
          <c:showBubbleSize val="0"/>
        </c:dLbls>
        <c:gapWidth val="150"/>
        <c:axId val="371271792"/>
        <c:axId val="37127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112.81</c:v>
                </c:pt>
                <c:pt idx="1">
                  <c:v>113.88</c:v>
                </c:pt>
                <c:pt idx="2">
                  <c:v>114.14</c:v>
                </c:pt>
                <c:pt idx="3">
                  <c:v>112.83</c:v>
                </c:pt>
                <c:pt idx="4">
                  <c:v>112.84</c:v>
                </c:pt>
              </c:numCache>
            </c:numRef>
          </c:val>
          <c:smooth val="0"/>
          <c:extLst>
            <c:ext xmlns:c16="http://schemas.microsoft.com/office/drawing/2014/chart" uri="{C3380CC4-5D6E-409C-BE32-E72D297353CC}">
              <c16:uniqueId val="{00000001-91B3-4F87-853C-66B2FF4E46DA}"/>
            </c:ext>
          </c:extLst>
        </c:ser>
        <c:dLbls>
          <c:showLegendKey val="0"/>
          <c:showVal val="0"/>
          <c:showCatName val="0"/>
          <c:showSerName val="0"/>
          <c:showPercent val="0"/>
          <c:showBubbleSize val="0"/>
        </c:dLbls>
        <c:marker val="1"/>
        <c:smooth val="0"/>
        <c:axId val="371271792"/>
        <c:axId val="371272576"/>
      </c:lineChart>
      <c:dateAx>
        <c:axId val="371271792"/>
        <c:scaling>
          <c:orientation val="minMax"/>
        </c:scaling>
        <c:delete val="1"/>
        <c:axPos val="b"/>
        <c:numFmt formatCode="&quot;H&quot;yy" sourceLinked="1"/>
        <c:majorTickMark val="none"/>
        <c:minorTickMark val="none"/>
        <c:tickLblPos val="none"/>
        <c:crossAx val="371272576"/>
        <c:crosses val="autoZero"/>
        <c:auto val="1"/>
        <c:lblOffset val="100"/>
        <c:baseTimeUnit val="years"/>
      </c:dateAx>
      <c:valAx>
        <c:axId val="37127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27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40.67</c:v>
                </c:pt>
                <c:pt idx="1">
                  <c:v>38.729999999999997</c:v>
                </c:pt>
                <c:pt idx="2">
                  <c:v>37.369999999999997</c:v>
                </c:pt>
                <c:pt idx="3">
                  <c:v>44.09</c:v>
                </c:pt>
                <c:pt idx="4">
                  <c:v>43.44</c:v>
                </c:pt>
              </c:numCache>
            </c:numRef>
          </c:val>
          <c:extLst>
            <c:ext xmlns:c16="http://schemas.microsoft.com/office/drawing/2014/chart" uri="{C3380CC4-5D6E-409C-BE32-E72D297353CC}">
              <c16:uniqueId val="{00000000-50C0-4394-961F-8884DB1117F6}"/>
            </c:ext>
          </c:extLst>
        </c:ser>
        <c:dLbls>
          <c:showLegendKey val="0"/>
          <c:showVal val="0"/>
          <c:showCatName val="0"/>
          <c:showSerName val="0"/>
          <c:showPercent val="0"/>
          <c:showBubbleSize val="0"/>
        </c:dLbls>
        <c:gapWidth val="150"/>
        <c:axId val="371275712"/>
        <c:axId val="371735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74.02</c:v>
                </c:pt>
                <c:pt idx="2">
                  <c:v>73.03</c:v>
                </c:pt>
                <c:pt idx="3">
                  <c:v>73.86</c:v>
                </c:pt>
                <c:pt idx="4">
                  <c:v>73.849999999999994</c:v>
                </c:pt>
              </c:numCache>
            </c:numRef>
          </c:val>
          <c:smooth val="0"/>
          <c:extLst>
            <c:ext xmlns:c16="http://schemas.microsoft.com/office/drawing/2014/chart" uri="{C3380CC4-5D6E-409C-BE32-E72D297353CC}">
              <c16:uniqueId val="{00000001-50C0-4394-961F-8884DB1117F6}"/>
            </c:ext>
          </c:extLst>
        </c:ser>
        <c:dLbls>
          <c:showLegendKey val="0"/>
          <c:showVal val="0"/>
          <c:showCatName val="0"/>
          <c:showSerName val="0"/>
          <c:showPercent val="0"/>
          <c:showBubbleSize val="0"/>
        </c:dLbls>
        <c:marker val="1"/>
        <c:smooth val="0"/>
        <c:axId val="371275712"/>
        <c:axId val="371735944"/>
      </c:lineChart>
      <c:dateAx>
        <c:axId val="371275712"/>
        <c:scaling>
          <c:orientation val="minMax"/>
        </c:scaling>
        <c:delete val="1"/>
        <c:axPos val="b"/>
        <c:numFmt formatCode="&quot;H&quot;yy" sourceLinked="1"/>
        <c:majorTickMark val="none"/>
        <c:minorTickMark val="none"/>
        <c:tickLblPos val="none"/>
        <c:crossAx val="371735944"/>
        <c:crosses val="autoZero"/>
        <c:auto val="1"/>
        <c:lblOffset val="100"/>
        <c:baseTimeUnit val="years"/>
      </c:dateAx>
      <c:valAx>
        <c:axId val="371735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27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富山県　砺波広域圏事務組合</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用水供給事業</v>
      </c>
      <c r="Q8" s="83"/>
      <c r="R8" s="83"/>
      <c r="S8" s="83"/>
      <c r="T8" s="83"/>
      <c r="U8" s="83"/>
      <c r="V8" s="83"/>
      <c r="W8" s="83" t="str">
        <f>データ!$L$6</f>
        <v>B</v>
      </c>
      <c r="X8" s="83"/>
      <c r="Y8" s="83"/>
      <c r="Z8" s="83"/>
      <c r="AA8" s="83"/>
      <c r="AB8" s="83"/>
      <c r="AC8" s="83"/>
      <c r="AD8" s="83" t="str">
        <f>データ!$M$6</f>
        <v>自治体職員</v>
      </c>
      <c r="AE8" s="83"/>
      <c r="AF8" s="83"/>
      <c r="AG8" s="83"/>
      <c r="AH8" s="83"/>
      <c r="AI8" s="83"/>
      <c r="AJ8" s="83"/>
      <c r="AK8" s="4"/>
      <c r="AL8" s="71" t="str">
        <f>データ!$R$6</f>
        <v>-</v>
      </c>
      <c r="AM8" s="71"/>
      <c r="AN8" s="71"/>
      <c r="AO8" s="71"/>
      <c r="AP8" s="71"/>
      <c r="AQ8" s="71"/>
      <c r="AR8" s="71"/>
      <c r="AS8" s="71"/>
      <c r="AT8" s="67" t="str">
        <f>データ!$S$6</f>
        <v>-</v>
      </c>
      <c r="AU8" s="68"/>
      <c r="AV8" s="68"/>
      <c r="AW8" s="68"/>
      <c r="AX8" s="68"/>
      <c r="AY8" s="68"/>
      <c r="AZ8" s="68"/>
      <c r="BA8" s="68"/>
      <c r="BB8" s="70" t="str">
        <f>データ!$T$6</f>
        <v>-</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69.069999999999993</v>
      </c>
      <c r="J10" s="68"/>
      <c r="K10" s="68"/>
      <c r="L10" s="68"/>
      <c r="M10" s="68"/>
      <c r="N10" s="68"/>
      <c r="O10" s="69"/>
      <c r="P10" s="70">
        <f>データ!$P$6</f>
        <v>96.57</v>
      </c>
      <c r="Q10" s="70"/>
      <c r="R10" s="70"/>
      <c r="S10" s="70"/>
      <c r="T10" s="70"/>
      <c r="U10" s="70"/>
      <c r="V10" s="70"/>
      <c r="W10" s="71">
        <f>データ!$Q$6</f>
        <v>0</v>
      </c>
      <c r="X10" s="71"/>
      <c r="Y10" s="71"/>
      <c r="Z10" s="71"/>
      <c r="AA10" s="71"/>
      <c r="AB10" s="71"/>
      <c r="AC10" s="71"/>
      <c r="AD10" s="2"/>
      <c r="AE10" s="2"/>
      <c r="AF10" s="2"/>
      <c r="AG10" s="2"/>
      <c r="AH10" s="4"/>
      <c r="AI10" s="4"/>
      <c r="AJ10" s="4"/>
      <c r="AK10" s="4"/>
      <c r="AL10" s="71">
        <f>データ!$U$6</f>
        <v>94911</v>
      </c>
      <c r="AM10" s="71"/>
      <c r="AN10" s="71"/>
      <c r="AO10" s="71"/>
      <c r="AP10" s="71"/>
      <c r="AQ10" s="71"/>
      <c r="AR10" s="71"/>
      <c r="AS10" s="71"/>
      <c r="AT10" s="67">
        <f>データ!$V$6</f>
        <v>234.28</v>
      </c>
      <c r="AU10" s="68"/>
      <c r="AV10" s="68"/>
      <c r="AW10" s="68"/>
      <c r="AX10" s="68"/>
      <c r="AY10" s="68"/>
      <c r="AZ10" s="68"/>
      <c r="BA10" s="68"/>
      <c r="BB10" s="70">
        <f>データ!$W$6</f>
        <v>405.12</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【112.91】</v>
      </c>
      <c r="F85" s="27" t="str">
        <f>データ!AS6</f>
        <v>【9.92】</v>
      </c>
      <c r="G85" s="27" t="str">
        <f>データ!BD6</f>
        <v>【271.10】</v>
      </c>
      <c r="H85" s="27" t="str">
        <f>データ!BO6</f>
        <v>【272.96】</v>
      </c>
      <c r="I85" s="27" t="str">
        <f>データ!BZ6</f>
        <v>【112.84】</v>
      </c>
      <c r="J85" s="27" t="str">
        <f>データ!CK6</f>
        <v>【73.85】</v>
      </c>
      <c r="K85" s="27" t="str">
        <f>データ!CV6</f>
        <v>【61.69】</v>
      </c>
      <c r="L85" s="27" t="str">
        <f>データ!DG6</f>
        <v>【100.00】</v>
      </c>
      <c r="M85" s="27" t="str">
        <f>データ!DR6</f>
        <v>【56.48】</v>
      </c>
      <c r="N85" s="27" t="str">
        <f>データ!EC6</f>
        <v>【27.61】</v>
      </c>
      <c r="O85" s="27" t="str">
        <f>データ!EN6</f>
        <v>【0.20】</v>
      </c>
    </row>
  </sheetData>
  <sheetProtection algorithmName="SHA-512" hashValue="7ENIdATNskzUTeixsgk+eEDLDUFK1/c5jbG/wCllMXaOMcVUe1DqFFfAFsdC5T8kqYjtf2Jn1hiXT/deJF8TYw==" saltValue="OhgJ0a2b2mPbDZC/GMSiu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168912</v>
      </c>
      <c r="D6" s="34">
        <f t="shared" si="3"/>
        <v>46</v>
      </c>
      <c r="E6" s="34">
        <f t="shared" si="3"/>
        <v>1</v>
      </c>
      <c r="F6" s="34">
        <f t="shared" si="3"/>
        <v>0</v>
      </c>
      <c r="G6" s="34">
        <f t="shared" si="3"/>
        <v>2</v>
      </c>
      <c r="H6" s="34" t="str">
        <f t="shared" si="3"/>
        <v>富山県　砺波広域圏事務組合</v>
      </c>
      <c r="I6" s="34" t="str">
        <f t="shared" si="3"/>
        <v>法適用</v>
      </c>
      <c r="J6" s="34" t="str">
        <f t="shared" si="3"/>
        <v>水道事業</v>
      </c>
      <c r="K6" s="34" t="str">
        <f t="shared" si="3"/>
        <v>用水供給事業</v>
      </c>
      <c r="L6" s="34" t="str">
        <f t="shared" si="3"/>
        <v>B</v>
      </c>
      <c r="M6" s="34" t="str">
        <f t="shared" si="3"/>
        <v>自治体職員</v>
      </c>
      <c r="N6" s="35" t="str">
        <f t="shared" si="3"/>
        <v>-</v>
      </c>
      <c r="O6" s="35">
        <f t="shared" si="3"/>
        <v>69.069999999999993</v>
      </c>
      <c r="P6" s="35">
        <f t="shared" si="3"/>
        <v>96.57</v>
      </c>
      <c r="Q6" s="35">
        <f t="shared" si="3"/>
        <v>0</v>
      </c>
      <c r="R6" s="35" t="str">
        <f t="shared" si="3"/>
        <v>-</v>
      </c>
      <c r="S6" s="35" t="str">
        <f t="shared" si="3"/>
        <v>-</v>
      </c>
      <c r="T6" s="35" t="str">
        <f t="shared" si="3"/>
        <v>-</v>
      </c>
      <c r="U6" s="35">
        <f t="shared" si="3"/>
        <v>94911</v>
      </c>
      <c r="V6" s="35">
        <f t="shared" si="3"/>
        <v>234.28</v>
      </c>
      <c r="W6" s="35">
        <f t="shared" si="3"/>
        <v>405.12</v>
      </c>
      <c r="X6" s="36">
        <f>IF(X7="",NA(),X7)</f>
        <v>116.94</v>
      </c>
      <c r="Y6" s="36">
        <f t="shared" ref="Y6:AG6" si="4">IF(Y7="",NA(),Y7)</f>
        <v>123.63</v>
      </c>
      <c r="Z6" s="36">
        <f t="shared" si="4"/>
        <v>126.54</v>
      </c>
      <c r="AA6" s="36">
        <f t="shared" si="4"/>
        <v>108.31</v>
      </c>
      <c r="AB6" s="36">
        <f t="shared" si="4"/>
        <v>108.49</v>
      </c>
      <c r="AC6" s="36">
        <f t="shared" si="4"/>
        <v>113.33</v>
      </c>
      <c r="AD6" s="36">
        <f t="shared" si="4"/>
        <v>114.05</v>
      </c>
      <c r="AE6" s="36">
        <f t="shared" si="4"/>
        <v>114.26</v>
      </c>
      <c r="AF6" s="36">
        <f t="shared" si="4"/>
        <v>112.98</v>
      </c>
      <c r="AG6" s="36">
        <f t="shared" si="4"/>
        <v>112.91</v>
      </c>
      <c r="AH6" s="35" t="str">
        <f>IF(AH7="","",IF(AH7="-","【-】","【"&amp;SUBSTITUTE(TEXT(AH7,"#,##0.00"),"-","△")&amp;"】"))</f>
        <v>【112.91】</v>
      </c>
      <c r="AI6" s="35">
        <f>IF(AI7="",NA(),AI7)</f>
        <v>0</v>
      </c>
      <c r="AJ6" s="35">
        <f t="shared" ref="AJ6:AR6" si="5">IF(AJ7="",NA(),AJ7)</f>
        <v>0</v>
      </c>
      <c r="AK6" s="35">
        <f t="shared" si="5"/>
        <v>0</v>
      </c>
      <c r="AL6" s="35">
        <f t="shared" si="5"/>
        <v>0</v>
      </c>
      <c r="AM6" s="35">
        <f t="shared" si="5"/>
        <v>0</v>
      </c>
      <c r="AN6" s="36">
        <f t="shared" si="5"/>
        <v>17.39</v>
      </c>
      <c r="AO6" s="36">
        <f t="shared" si="5"/>
        <v>12.65</v>
      </c>
      <c r="AP6" s="36">
        <f t="shared" si="5"/>
        <v>10.58</v>
      </c>
      <c r="AQ6" s="36">
        <f t="shared" si="5"/>
        <v>10.49</v>
      </c>
      <c r="AR6" s="36">
        <f t="shared" si="5"/>
        <v>9.92</v>
      </c>
      <c r="AS6" s="35" t="str">
        <f>IF(AS7="","",IF(AS7="-","【-】","【"&amp;SUBSTITUTE(TEXT(AS7,"#,##0.00"),"-","△")&amp;"】"))</f>
        <v>【9.92】</v>
      </c>
      <c r="AT6" s="36">
        <f>IF(AT7="",NA(),AT7)</f>
        <v>230.91</v>
      </c>
      <c r="AU6" s="36">
        <f t="shared" ref="AU6:BC6" si="6">IF(AU7="",NA(),AU7)</f>
        <v>378.53</v>
      </c>
      <c r="AV6" s="36">
        <f t="shared" si="6"/>
        <v>146.6</v>
      </c>
      <c r="AW6" s="36">
        <f t="shared" si="6"/>
        <v>572</v>
      </c>
      <c r="AX6" s="36">
        <f t="shared" si="6"/>
        <v>1739.96</v>
      </c>
      <c r="AY6" s="36">
        <f t="shared" si="6"/>
        <v>212.95</v>
      </c>
      <c r="AZ6" s="36">
        <f t="shared" si="6"/>
        <v>224.41</v>
      </c>
      <c r="BA6" s="36">
        <f t="shared" si="6"/>
        <v>243.44</v>
      </c>
      <c r="BB6" s="36">
        <f t="shared" si="6"/>
        <v>258.49</v>
      </c>
      <c r="BC6" s="36">
        <f t="shared" si="6"/>
        <v>271.10000000000002</v>
      </c>
      <c r="BD6" s="35" t="str">
        <f>IF(BD7="","",IF(BD7="-","【-】","【"&amp;SUBSTITUTE(TEXT(BD7,"#,##0.00"),"-","△")&amp;"】"))</f>
        <v>【271.10】</v>
      </c>
      <c r="BE6" s="36">
        <f>IF(BE7="",NA(),BE7)</f>
        <v>243.26</v>
      </c>
      <c r="BF6" s="36">
        <f t="shared" ref="BF6:BN6" si="7">IF(BF7="",NA(),BF7)</f>
        <v>335.54</v>
      </c>
      <c r="BG6" s="36">
        <f t="shared" si="7"/>
        <v>421.6</v>
      </c>
      <c r="BH6" s="36">
        <f t="shared" si="7"/>
        <v>426.19</v>
      </c>
      <c r="BI6" s="36">
        <f t="shared" si="7"/>
        <v>416.56</v>
      </c>
      <c r="BJ6" s="36">
        <f t="shared" si="7"/>
        <v>333.48</v>
      </c>
      <c r="BK6" s="36">
        <f t="shared" si="7"/>
        <v>320.31</v>
      </c>
      <c r="BL6" s="36">
        <f t="shared" si="7"/>
        <v>303.26</v>
      </c>
      <c r="BM6" s="36">
        <f t="shared" si="7"/>
        <v>290.31</v>
      </c>
      <c r="BN6" s="36">
        <f t="shared" si="7"/>
        <v>272.95999999999998</v>
      </c>
      <c r="BO6" s="35" t="str">
        <f>IF(BO7="","",IF(BO7="-","【-】","【"&amp;SUBSTITUTE(TEXT(BO7,"#,##0.00"),"-","△")&amp;"】"))</f>
        <v>【272.96】</v>
      </c>
      <c r="BP6" s="36">
        <f>IF(BP7="",NA(),BP7)</f>
        <v>107.58</v>
      </c>
      <c r="BQ6" s="36">
        <f t="shared" ref="BQ6:BY6" si="8">IF(BQ7="",NA(),BQ7)</f>
        <v>114.07</v>
      </c>
      <c r="BR6" s="36">
        <f t="shared" si="8"/>
        <v>117.58</v>
      </c>
      <c r="BS6" s="36">
        <f t="shared" si="8"/>
        <v>100.79</v>
      </c>
      <c r="BT6" s="36">
        <f t="shared" si="8"/>
        <v>100.91</v>
      </c>
      <c r="BU6" s="36">
        <f t="shared" si="8"/>
        <v>112.81</v>
      </c>
      <c r="BV6" s="36">
        <f t="shared" si="8"/>
        <v>113.88</v>
      </c>
      <c r="BW6" s="36">
        <f t="shared" si="8"/>
        <v>114.14</v>
      </c>
      <c r="BX6" s="36">
        <f t="shared" si="8"/>
        <v>112.83</v>
      </c>
      <c r="BY6" s="36">
        <f t="shared" si="8"/>
        <v>112.84</v>
      </c>
      <c r="BZ6" s="35" t="str">
        <f>IF(BZ7="","",IF(BZ7="-","【-】","【"&amp;SUBSTITUTE(TEXT(BZ7,"#,##0.00"),"-","△")&amp;"】"))</f>
        <v>【112.84】</v>
      </c>
      <c r="CA6" s="36">
        <f>IF(CA7="",NA(),CA7)</f>
        <v>40.67</v>
      </c>
      <c r="CB6" s="36">
        <f t="shared" ref="CB6:CJ6" si="9">IF(CB7="",NA(),CB7)</f>
        <v>38.729999999999997</v>
      </c>
      <c r="CC6" s="36">
        <f t="shared" si="9"/>
        <v>37.369999999999997</v>
      </c>
      <c r="CD6" s="36">
        <f t="shared" si="9"/>
        <v>44.09</v>
      </c>
      <c r="CE6" s="36">
        <f t="shared" si="9"/>
        <v>43.44</v>
      </c>
      <c r="CF6" s="36">
        <f t="shared" si="9"/>
        <v>75.3</v>
      </c>
      <c r="CG6" s="36">
        <f t="shared" si="9"/>
        <v>74.02</v>
      </c>
      <c r="CH6" s="36">
        <f t="shared" si="9"/>
        <v>73.03</v>
      </c>
      <c r="CI6" s="36">
        <f t="shared" si="9"/>
        <v>73.86</v>
      </c>
      <c r="CJ6" s="36">
        <f t="shared" si="9"/>
        <v>73.849999999999994</v>
      </c>
      <c r="CK6" s="35" t="str">
        <f>IF(CK7="","",IF(CK7="-","【-】","【"&amp;SUBSTITUTE(TEXT(CK7,"#,##0.00"),"-","△")&amp;"】"))</f>
        <v>【73.85】</v>
      </c>
      <c r="CL6" s="36">
        <f>IF(CL7="",NA(),CL7)</f>
        <v>56.71</v>
      </c>
      <c r="CM6" s="36">
        <f t="shared" ref="CM6:CU6" si="10">IF(CM7="",NA(),CM7)</f>
        <v>56.21</v>
      </c>
      <c r="CN6" s="36">
        <f t="shared" si="10"/>
        <v>57.41</v>
      </c>
      <c r="CO6" s="36">
        <f t="shared" si="10"/>
        <v>55.35</v>
      </c>
      <c r="CP6" s="36">
        <f t="shared" si="10"/>
        <v>56.37</v>
      </c>
      <c r="CQ6" s="36">
        <f t="shared" si="10"/>
        <v>61.82</v>
      </c>
      <c r="CR6" s="36">
        <f t="shared" si="10"/>
        <v>61.66</v>
      </c>
      <c r="CS6" s="36">
        <f t="shared" si="10"/>
        <v>62.19</v>
      </c>
      <c r="CT6" s="36">
        <f t="shared" si="10"/>
        <v>61.77</v>
      </c>
      <c r="CU6" s="36">
        <f t="shared" si="10"/>
        <v>61.69</v>
      </c>
      <c r="CV6" s="35" t="str">
        <f>IF(CV7="","",IF(CV7="-","【-】","【"&amp;SUBSTITUTE(TEXT(CV7,"#,##0.00"),"-","△")&amp;"】"))</f>
        <v>【61.69】</v>
      </c>
      <c r="CW6" s="36">
        <f>IF(CW7="",NA(),CW7)</f>
        <v>100</v>
      </c>
      <c r="CX6" s="36">
        <f t="shared" ref="CX6:DF6" si="11">IF(CX7="",NA(),CX7)</f>
        <v>100</v>
      </c>
      <c r="CY6" s="36">
        <f t="shared" si="11"/>
        <v>100</v>
      </c>
      <c r="CZ6" s="36">
        <f t="shared" si="11"/>
        <v>100</v>
      </c>
      <c r="DA6" s="36">
        <f t="shared" si="11"/>
        <v>100</v>
      </c>
      <c r="DB6" s="36">
        <f t="shared" si="11"/>
        <v>100.03</v>
      </c>
      <c r="DC6" s="36">
        <f t="shared" si="11"/>
        <v>100.05</v>
      </c>
      <c r="DD6" s="36">
        <f t="shared" si="11"/>
        <v>100.05</v>
      </c>
      <c r="DE6" s="36">
        <f t="shared" si="11"/>
        <v>100.08</v>
      </c>
      <c r="DF6" s="36">
        <f t="shared" si="11"/>
        <v>100</v>
      </c>
      <c r="DG6" s="35" t="str">
        <f>IF(DG7="","",IF(DG7="-","【-】","【"&amp;SUBSTITUTE(TEXT(DG7,"#,##0.00"),"-","△")&amp;"】"))</f>
        <v>【100.00】</v>
      </c>
      <c r="DH6" s="36">
        <f>IF(DH7="",NA(),DH7)</f>
        <v>38.61</v>
      </c>
      <c r="DI6" s="36">
        <f t="shared" ref="DI6:DQ6" si="12">IF(DI7="",NA(),DI7)</f>
        <v>41.97</v>
      </c>
      <c r="DJ6" s="36">
        <f t="shared" si="12"/>
        <v>26.7</v>
      </c>
      <c r="DK6" s="36">
        <f t="shared" si="12"/>
        <v>29.1</v>
      </c>
      <c r="DL6" s="36">
        <f t="shared" si="12"/>
        <v>31.82</v>
      </c>
      <c r="DM6" s="36">
        <f t="shared" si="12"/>
        <v>52.4</v>
      </c>
      <c r="DN6" s="36">
        <f t="shared" si="12"/>
        <v>53.56</v>
      </c>
      <c r="DO6" s="36">
        <f t="shared" si="12"/>
        <v>54.73</v>
      </c>
      <c r="DP6" s="36">
        <f t="shared" si="12"/>
        <v>55.77</v>
      </c>
      <c r="DQ6" s="36">
        <f t="shared" si="12"/>
        <v>56.48</v>
      </c>
      <c r="DR6" s="35" t="str">
        <f>IF(DR7="","",IF(DR7="-","【-】","【"&amp;SUBSTITUTE(TEXT(DR7,"#,##0.00"),"-","△")&amp;"】"))</f>
        <v>【56.48】</v>
      </c>
      <c r="DS6" s="36">
        <f>IF(DS7="",NA(),DS7)</f>
        <v>8.93</v>
      </c>
      <c r="DT6" s="36">
        <f t="shared" ref="DT6:EB6" si="13">IF(DT7="",NA(),DT7)</f>
        <v>99.27</v>
      </c>
      <c r="DU6" s="36">
        <f t="shared" si="13"/>
        <v>99.27</v>
      </c>
      <c r="DV6" s="36">
        <f t="shared" si="13"/>
        <v>99.27</v>
      </c>
      <c r="DW6" s="36">
        <f t="shared" si="13"/>
        <v>99.27</v>
      </c>
      <c r="DX6" s="36">
        <f t="shared" si="13"/>
        <v>18.05</v>
      </c>
      <c r="DY6" s="36">
        <f t="shared" si="13"/>
        <v>19.440000000000001</v>
      </c>
      <c r="DZ6" s="36">
        <f t="shared" si="13"/>
        <v>22.46</v>
      </c>
      <c r="EA6" s="36">
        <f t="shared" si="13"/>
        <v>25.84</v>
      </c>
      <c r="EB6" s="36">
        <f t="shared" si="13"/>
        <v>27.61</v>
      </c>
      <c r="EC6" s="35" t="str">
        <f>IF(EC7="","",IF(EC7="-","【-】","【"&amp;SUBSTITUTE(TEXT(EC7,"#,##0.00"),"-","△")&amp;"】"))</f>
        <v>【27.61】</v>
      </c>
      <c r="ED6" s="35">
        <f>IF(ED7="",NA(),ED7)</f>
        <v>0</v>
      </c>
      <c r="EE6" s="35">
        <f t="shared" ref="EE6:EM6" si="14">IF(EE7="",NA(),EE7)</f>
        <v>0</v>
      </c>
      <c r="EF6" s="35">
        <f t="shared" si="14"/>
        <v>0</v>
      </c>
      <c r="EG6" s="35">
        <f t="shared" si="14"/>
        <v>0</v>
      </c>
      <c r="EH6" s="35">
        <f t="shared" si="14"/>
        <v>0</v>
      </c>
      <c r="EI6" s="36">
        <f t="shared" si="14"/>
        <v>0.26</v>
      </c>
      <c r="EJ6" s="36">
        <f t="shared" si="14"/>
        <v>0.24</v>
      </c>
      <c r="EK6" s="36">
        <f t="shared" si="14"/>
        <v>0.27</v>
      </c>
      <c r="EL6" s="36">
        <f t="shared" si="14"/>
        <v>0.24</v>
      </c>
      <c r="EM6" s="36">
        <f t="shared" si="14"/>
        <v>0.2</v>
      </c>
      <c r="EN6" s="35" t="str">
        <f>IF(EN7="","",IF(EN7="-","【-】","【"&amp;SUBSTITUTE(TEXT(EN7,"#,##0.00"),"-","△")&amp;"】"))</f>
        <v>【0.20】</v>
      </c>
    </row>
    <row r="7" spans="1:144" s="37" customFormat="1" x14ac:dyDescent="0.15">
      <c r="A7" s="29"/>
      <c r="B7" s="38">
        <v>2019</v>
      </c>
      <c r="C7" s="38">
        <v>168912</v>
      </c>
      <c r="D7" s="38">
        <v>46</v>
      </c>
      <c r="E7" s="38">
        <v>1</v>
      </c>
      <c r="F7" s="38">
        <v>0</v>
      </c>
      <c r="G7" s="38">
        <v>2</v>
      </c>
      <c r="H7" s="38" t="s">
        <v>93</v>
      </c>
      <c r="I7" s="38" t="s">
        <v>94</v>
      </c>
      <c r="J7" s="38" t="s">
        <v>95</v>
      </c>
      <c r="K7" s="38" t="s">
        <v>96</v>
      </c>
      <c r="L7" s="38" t="s">
        <v>97</v>
      </c>
      <c r="M7" s="38" t="s">
        <v>98</v>
      </c>
      <c r="N7" s="39" t="s">
        <v>99</v>
      </c>
      <c r="O7" s="39">
        <v>69.069999999999993</v>
      </c>
      <c r="P7" s="39">
        <v>96.57</v>
      </c>
      <c r="Q7" s="39">
        <v>0</v>
      </c>
      <c r="R7" s="39" t="s">
        <v>99</v>
      </c>
      <c r="S7" s="39" t="s">
        <v>99</v>
      </c>
      <c r="T7" s="39" t="s">
        <v>99</v>
      </c>
      <c r="U7" s="39">
        <v>94911</v>
      </c>
      <c r="V7" s="39">
        <v>234.28</v>
      </c>
      <c r="W7" s="39">
        <v>405.12</v>
      </c>
      <c r="X7" s="39">
        <v>116.94</v>
      </c>
      <c r="Y7" s="39">
        <v>123.63</v>
      </c>
      <c r="Z7" s="39">
        <v>126.54</v>
      </c>
      <c r="AA7" s="39">
        <v>108.31</v>
      </c>
      <c r="AB7" s="39">
        <v>108.49</v>
      </c>
      <c r="AC7" s="39">
        <v>113.33</v>
      </c>
      <c r="AD7" s="39">
        <v>114.05</v>
      </c>
      <c r="AE7" s="39">
        <v>114.26</v>
      </c>
      <c r="AF7" s="39">
        <v>112.98</v>
      </c>
      <c r="AG7" s="39">
        <v>112.91</v>
      </c>
      <c r="AH7" s="39">
        <v>112.91</v>
      </c>
      <c r="AI7" s="39">
        <v>0</v>
      </c>
      <c r="AJ7" s="39">
        <v>0</v>
      </c>
      <c r="AK7" s="39">
        <v>0</v>
      </c>
      <c r="AL7" s="39">
        <v>0</v>
      </c>
      <c r="AM7" s="39">
        <v>0</v>
      </c>
      <c r="AN7" s="39">
        <v>17.39</v>
      </c>
      <c r="AO7" s="39">
        <v>12.65</v>
      </c>
      <c r="AP7" s="39">
        <v>10.58</v>
      </c>
      <c r="AQ7" s="39">
        <v>10.49</v>
      </c>
      <c r="AR7" s="39">
        <v>9.92</v>
      </c>
      <c r="AS7" s="39">
        <v>9.92</v>
      </c>
      <c r="AT7" s="39">
        <v>230.91</v>
      </c>
      <c r="AU7" s="39">
        <v>378.53</v>
      </c>
      <c r="AV7" s="39">
        <v>146.6</v>
      </c>
      <c r="AW7" s="39">
        <v>572</v>
      </c>
      <c r="AX7" s="39">
        <v>1739.96</v>
      </c>
      <c r="AY7" s="39">
        <v>212.95</v>
      </c>
      <c r="AZ7" s="39">
        <v>224.41</v>
      </c>
      <c r="BA7" s="39">
        <v>243.44</v>
      </c>
      <c r="BB7" s="39">
        <v>258.49</v>
      </c>
      <c r="BC7" s="39">
        <v>271.10000000000002</v>
      </c>
      <c r="BD7" s="39">
        <v>271.10000000000002</v>
      </c>
      <c r="BE7" s="39">
        <v>243.26</v>
      </c>
      <c r="BF7" s="39">
        <v>335.54</v>
      </c>
      <c r="BG7" s="39">
        <v>421.6</v>
      </c>
      <c r="BH7" s="39">
        <v>426.19</v>
      </c>
      <c r="BI7" s="39">
        <v>416.56</v>
      </c>
      <c r="BJ7" s="39">
        <v>333.48</v>
      </c>
      <c r="BK7" s="39">
        <v>320.31</v>
      </c>
      <c r="BL7" s="39">
        <v>303.26</v>
      </c>
      <c r="BM7" s="39">
        <v>290.31</v>
      </c>
      <c r="BN7" s="39">
        <v>272.95999999999998</v>
      </c>
      <c r="BO7" s="39">
        <v>272.95999999999998</v>
      </c>
      <c r="BP7" s="39">
        <v>107.58</v>
      </c>
      <c r="BQ7" s="39">
        <v>114.07</v>
      </c>
      <c r="BR7" s="39">
        <v>117.58</v>
      </c>
      <c r="BS7" s="39">
        <v>100.79</v>
      </c>
      <c r="BT7" s="39">
        <v>100.91</v>
      </c>
      <c r="BU7" s="39">
        <v>112.81</v>
      </c>
      <c r="BV7" s="39">
        <v>113.88</v>
      </c>
      <c r="BW7" s="39">
        <v>114.14</v>
      </c>
      <c r="BX7" s="39">
        <v>112.83</v>
      </c>
      <c r="BY7" s="39">
        <v>112.84</v>
      </c>
      <c r="BZ7" s="39">
        <v>112.84</v>
      </c>
      <c r="CA7" s="39">
        <v>40.67</v>
      </c>
      <c r="CB7" s="39">
        <v>38.729999999999997</v>
      </c>
      <c r="CC7" s="39">
        <v>37.369999999999997</v>
      </c>
      <c r="CD7" s="39">
        <v>44.09</v>
      </c>
      <c r="CE7" s="39">
        <v>43.44</v>
      </c>
      <c r="CF7" s="39">
        <v>75.3</v>
      </c>
      <c r="CG7" s="39">
        <v>74.02</v>
      </c>
      <c r="CH7" s="39">
        <v>73.03</v>
      </c>
      <c r="CI7" s="39">
        <v>73.86</v>
      </c>
      <c r="CJ7" s="39">
        <v>73.849999999999994</v>
      </c>
      <c r="CK7" s="39">
        <v>73.849999999999994</v>
      </c>
      <c r="CL7" s="39">
        <v>56.71</v>
      </c>
      <c r="CM7" s="39">
        <v>56.21</v>
      </c>
      <c r="CN7" s="39">
        <v>57.41</v>
      </c>
      <c r="CO7" s="39">
        <v>55.35</v>
      </c>
      <c r="CP7" s="39">
        <v>56.37</v>
      </c>
      <c r="CQ7" s="39">
        <v>61.82</v>
      </c>
      <c r="CR7" s="39">
        <v>61.66</v>
      </c>
      <c r="CS7" s="39">
        <v>62.19</v>
      </c>
      <c r="CT7" s="39">
        <v>61.77</v>
      </c>
      <c r="CU7" s="39">
        <v>61.69</v>
      </c>
      <c r="CV7" s="39">
        <v>61.69</v>
      </c>
      <c r="CW7" s="39">
        <v>100</v>
      </c>
      <c r="CX7" s="39">
        <v>100</v>
      </c>
      <c r="CY7" s="39">
        <v>100</v>
      </c>
      <c r="CZ7" s="39">
        <v>100</v>
      </c>
      <c r="DA7" s="39">
        <v>100</v>
      </c>
      <c r="DB7" s="39">
        <v>100.03</v>
      </c>
      <c r="DC7" s="39">
        <v>100.05</v>
      </c>
      <c r="DD7" s="39">
        <v>100.05</v>
      </c>
      <c r="DE7" s="39">
        <v>100.08</v>
      </c>
      <c r="DF7" s="39">
        <v>100</v>
      </c>
      <c r="DG7" s="39">
        <v>100</v>
      </c>
      <c r="DH7" s="39">
        <v>38.61</v>
      </c>
      <c r="DI7" s="39">
        <v>41.97</v>
      </c>
      <c r="DJ7" s="39">
        <v>26.7</v>
      </c>
      <c r="DK7" s="39">
        <v>29.1</v>
      </c>
      <c r="DL7" s="39">
        <v>31.82</v>
      </c>
      <c r="DM7" s="39">
        <v>52.4</v>
      </c>
      <c r="DN7" s="39">
        <v>53.56</v>
      </c>
      <c r="DO7" s="39">
        <v>54.73</v>
      </c>
      <c r="DP7" s="39">
        <v>55.77</v>
      </c>
      <c r="DQ7" s="39">
        <v>56.48</v>
      </c>
      <c r="DR7" s="39">
        <v>56.48</v>
      </c>
      <c r="DS7" s="39">
        <v>8.93</v>
      </c>
      <c r="DT7" s="39">
        <v>99.27</v>
      </c>
      <c r="DU7" s="39">
        <v>99.27</v>
      </c>
      <c r="DV7" s="39">
        <v>99.27</v>
      </c>
      <c r="DW7" s="39">
        <v>99.27</v>
      </c>
      <c r="DX7" s="39">
        <v>18.05</v>
      </c>
      <c r="DY7" s="39">
        <v>19.440000000000001</v>
      </c>
      <c r="DZ7" s="39">
        <v>22.46</v>
      </c>
      <c r="EA7" s="39">
        <v>25.84</v>
      </c>
      <c r="EB7" s="39">
        <v>27.61</v>
      </c>
      <c r="EC7" s="39">
        <v>27.61</v>
      </c>
      <c r="ED7" s="39">
        <v>0</v>
      </c>
      <c r="EE7" s="39">
        <v>0</v>
      </c>
      <c r="EF7" s="39">
        <v>0</v>
      </c>
      <c r="EG7" s="39">
        <v>0</v>
      </c>
      <c r="EH7" s="39">
        <v>0</v>
      </c>
      <c r="EI7" s="39">
        <v>0.26</v>
      </c>
      <c r="EJ7" s="39">
        <v>0.24</v>
      </c>
      <c r="EK7" s="39">
        <v>0.27</v>
      </c>
      <c r="EL7" s="39">
        <v>0.24</v>
      </c>
      <c r="EM7" s="39">
        <v>0.2</v>
      </c>
      <c r="EN7" s="39">
        <v>0.2</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富山県</cp:lastModifiedBy>
  <dcterms:modified xsi:type="dcterms:W3CDTF">2021-02-02T07:48:24Z</dcterms:modified>
</cp:coreProperties>
</file>