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移行データ\財政係\03　決算統計（地方財政状況調査）\01普通会計\★R01決算統計（R02）\210913 財政状況資料集の作成について（2回目）\04HP掲載用デー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E34" i="10"/>
  <c r="AM34" i="10"/>
  <c r="U34" i="10"/>
  <c r="C34" i="10"/>
  <c r="CO34" i="10" l="1"/>
  <c r="CO35" i="10" s="1"/>
  <c r="CO36" i="10" s="1"/>
  <c r="CO37" i="10" s="1"/>
  <c r="CO38" i="10" s="1"/>
  <c r="CO39" i="10" s="1"/>
  <c r="CO40" i="10" s="1"/>
  <c r="CO41" i="10" s="1"/>
  <c r="CO42" i="10" s="1"/>
  <c r="CO43" i="10" s="1"/>
  <c r="BW35" i="10"/>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<sst xmlns="http://schemas.openxmlformats.org/spreadsheetml/2006/main" count="1151" uniqueCount="646">
  <si>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</si>
  <si>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</si>
  <si>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</si>
  <si>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</si>
  <si>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</si>
  <si>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</si>
  <si>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</si>
  <si>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</si>
  <si>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</si>
  <si>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</si>
  <si>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</si>
  <si>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</si>
  <si>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</si>
  <si>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</si>
  <si>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</si>
  <si>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</si>
  <si>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</si>
  <si>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</si>
  <si>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</si>
  <si>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</si>
  <si>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</si>
  <si>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</si>
  <si>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</si>
  <si>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</si>
  <si>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</si>
  <si>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</si>
  <si>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</si>
  <si>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</si>
  <si>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</si>
  <si>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</si>
  <si>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</si>
  <si>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</si>
  <si>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</si>
  <si>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</si>
  <si>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</si>
  <si>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</si>
  <si>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</si>
  <si>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</si>
  <si>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</si>
  <si>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</si>
  <si>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</si>
  <si>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</si>
  <si>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</si>
  <si>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</si>
  <si>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</si>
  <si>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</si>
  <si>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</si>
  <si>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</si>
  <si>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</si>
  <si>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</si>
  <si>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</si>
  <si>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</si>
  <si>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</si>
  <si>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</si>
  <si>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</si>
  <si>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</si>
  <si>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</si>
  <si>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</si>
  <si>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</si>
  <si>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</si>
  <si>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</si>
  <si>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</si>
  <si>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</si>
  <si>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</si>
  <si>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</si>
  <si>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</si>
  <si>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</si>
  <si>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</si>
  <si>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</si>
  <si>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</si>
  <si>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</si>
  <si>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</si>
  <si>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</si>
  <si>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</si>
  <si>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</si>
  <si>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</si>
  <si>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</si>
  <si>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</si>
  <si>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</si>
  <si>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</si>
  <si>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</si>
  <si>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</si>
  <si>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</si>
  <si>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</si>
  <si>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</si>
  <si>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</si>
  <si>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</si>
  <si>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</si>
  <si>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</si>
  <si>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</si>
  <si>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</si>
  <si>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</si>
  <si>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</si>
  <si>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</si>
  <si>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</si>
  <si>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</si>
  <si>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</si>
  <si>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南砺市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</si>
  <si>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</si>
  <si>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</si>
  <si>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</si>
  <si>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</si>
  <si>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</si>
  <si>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</si>
  <si>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</si>
  <si>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</si>
  <si>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</si>
  <si>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</si>
  <si>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</si>
  <si>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</si>
  <si>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</si>
  <si>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</si>
  <si>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</si>
  <si>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</si>
  <si>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</si>
  <si>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</si>
  <si>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</si>
  <si>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</si>
  <si>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</si>
  <si>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</si>
  <si>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</si>
  <si>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</si>
  <si>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</si>
  <si>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</si>
  <si>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</si>
  <si>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</si>
  <si>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</si>
  <si>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</si>
  <si>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</si>
  <si>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</si>
  <si>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</si>
  <si>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</si>
  <si>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</si>
  <si>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</si>
  <si>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</si>
  <si>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</si>
  <si>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</si>
  <si>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</si>
  <si>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</si>
  <si>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</si>
  <si>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</si>
  <si>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</si>
  <si>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</si>
  <si>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</si>
  <si>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</si>
  <si>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</si>
  <si>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</si>
  <si>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</si>
  <si>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</si>
  <si>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</si>
  <si>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</si>
  <si>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</si>
  <si>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</si>
  <si>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</si>
  <si>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</si>
  <si>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</si>
  <si>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</si>
  <si>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</si>
  <si>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</si>
  <si>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</si>
  <si>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</si>
  <si>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</si>
  <si>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</si>
  <si>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</si>
  <si>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</si>
  <si>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</si>
  <si>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</si>
  <si>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</si>
  <si>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</si>
  <si>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</si>
  <si>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</si>
  <si>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</si>
  <si>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</si>
  <si>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</si>
  <si>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</si>
  <si>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</si>
  <si>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</si>
  <si>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</si>
  <si>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</si>
  <si>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</si>
  <si>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</si>
  <si>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</si>
  <si>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</si>
  <si>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</si>
  <si>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</si>
  <si>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</si>
  <si>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</si>
  <si>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</si>
  <si>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</si>
  <si>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</si>
  <si>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</si>
  <si>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</si>
  <si>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</si>
  <si>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</si>
  <si>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</si>
  <si>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</si>
  <si>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</si>
  <si>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</si>
  <si>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</si>
  <si>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</si>
  <si>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</si>
  <si>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</si>
  <si>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</si>
  <si>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</si>
  <si>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</si>
  <si>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</si>
  <si>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</si>
  <si>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</si>
  <si>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</si>
  <si>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富山県南砺市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</si>
  <si>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</si>
  <si>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</si>
  <si>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</si>
  <si>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</si>
  <si>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</si>
  <si>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</si>
  <si>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</si>
  <si>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</si>
  <si>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</si>
  <si>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</si>
  <si>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</si>
  <si>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</si>
  <si>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</si>
  <si>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</si>
  <si>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</si>
  <si>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</si>
  <si>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</si>
  <si>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</si>
  <si>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</si>
  <si>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</si>
  <si>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</si>
  <si>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</si>
  <si>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</si>
  <si>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</si>
  <si>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</si>
  <si>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</si>
  <si>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</si>
  <si>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</si>
  <si>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</si>
  <si>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</si>
  <si>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</si>
  <si>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</si>
  <si>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</si>
  <si>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</si>
  <si>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</si>
  <si>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</si>
  <si>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</si>
  <si>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</si>
  <si>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</si>
  <si>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</si>
  <si>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</si>
  <si>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</si>
  <si>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</si>
  <si>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</si>
  <si>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</si>
  <si>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</si>
  <si>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</si>
  <si>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</si>
  <si>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</si>
  <si>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</si>
  <si>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</si>
  <si>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</si>
  <si>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</si>
  <si>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</si>
  <si>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</si>
  <si>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</si>
  <si>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</si>
  <si>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</si>
  <si>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</si>
  <si>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</si>
  <si>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</si>
  <si>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</si>
  <si>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</si>
  <si>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</si>
  <si>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</si>
  <si>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</si>
  <si>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</si>
  <si>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</si>
  <si>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</si>
  <si>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</si>
  <si>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</si>
  <si>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</si>
  <si>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</si>
  <si>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</si>
  <si>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</si>
  <si>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</si>
  <si>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</si>
  <si>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</si>
  <si>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</si>
  <si>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</si>
  <si>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</si>
  <si>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</si>
  <si>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</si>
  <si>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</si>
  <si>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</si>
  <si>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</si>
  <si>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</si>
  <si>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</si>
  <si>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</si>
  <si>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</si>
  <si>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</si>
  <si>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</si>
  <si>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</si>
  <si>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</si>
  <si>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</si>
  <si>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</si>
  <si>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</si>
  <si>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</si>
  <si>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</si>
  <si>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</si>
  <si>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</si>
  <si>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</si>
  <si>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</si>
  <si>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</si>
  <si>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</si>
  <si>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</si>
  <si>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</si>
  <si>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</si>
  <si>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</si>
  <si>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</si>
  <si>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</si>
  <si>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</si>
  <si>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</si>
  <si>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</si>
  <si>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</si>
  <si>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</si>
  <si>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</si>
  <si>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</si>
  <si>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</si>
  <si>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</si>
  <si>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</si>
  <si>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</si>
  <si>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</si>
  <si>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</si>
  <si>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</si>
  <si>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</si>
  <si>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</si>
  <si>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</si>
  <si>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</si>
  <si>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</si>
  <si>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</si>
  <si>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</si>
  <si>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</si>
  <si>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</si>
  <si>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</si>
  <si>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</si>
  <si>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</si>
  <si>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</si>
  <si>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</si>
  <si>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</si>
  <si>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</si>
  <si>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</si>
  <si>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</si>
  <si>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</si>
  <si>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</si>
  <si>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</si>
  <si>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</si>
  <si>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</si>
  <si>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</si>
  <si>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</si>
  <si>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</si>
  <si>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</si>
  <si>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</si>
  <si>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</si>
  <si>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富山県南砺市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</si>
  <si>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</si>
  <si>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</si>
  <si>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</si>
  <si>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</si>
  <si>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</si>
  <si>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</si>
  <si>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</si>
  <si>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</si>
  <si>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</si>
  <si>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</si>
  <si>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</si>
  <si>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</si>
  <si>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</si>
  <si>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</si>
  <si>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</si>
  <si>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</si>
  <si>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</si>
  <si>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</si>
  <si>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</si>
  <si>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</si>
  <si>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</si>
  <si>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</si>
  <si>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</si>
  <si>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</si>
  <si>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</si>
  <si>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</si>
  <si>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</si>
  <si>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</si>
  <si>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</si>
  <si>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</si>
  <si>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</si>
  <si>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</si>
  <si>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</si>
  <si>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</si>
  <si>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</si>
  <si>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</si>
  <si>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</si>
  <si>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後期高齢者医療事業特別会計</t>
    <phoneticPr fontId="5"/>
  </si>
  <si>
    <t>介護事業特別会計</t>
    <phoneticPr fontId="5"/>
  </si>
  <si>
    <t>訪問看護事業特別会計</t>
    <phoneticPr fontId="5"/>
  </si>
  <si>
    <t>病院事業会計</t>
    <phoneticPr fontId="5"/>
  </si>
  <si>
    <t>法適用企業</t>
    <phoneticPr fontId="5"/>
  </si>
  <si>
    <t>水道事業会計</t>
    <phoneticPr fontId="5"/>
  </si>
  <si>
    <t>法適用企業</t>
    <phoneticPr fontId="5"/>
  </si>
  <si>
    <t>下水道事業会計</t>
    <phoneticPr fontId="5"/>
  </si>
  <si>
    <t>法適用企業</t>
    <phoneticPr fontId="5"/>
  </si>
  <si>
    <t>工業用地造成事業特別会計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</si>
  <si>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</si>
  <si>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</si>
  <si>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</si>
  <si>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</si>
  <si>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</si>
  <si>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</si>
  <si>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</si>
  <si>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</si>
  <si>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</si>
  <si>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</si>
  <si>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</si>
  <si>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</si>
  <si>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</si>
  <si>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</si>
  <si>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</si>
  <si>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</si>
  <si>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</si>
  <si>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</si>
  <si>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</si>
  <si>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</si>
  <si>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</si>
  <si>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</si>
  <si>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</si>
  <si>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</si>
  <si>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</si>
  <si>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</si>
  <si>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</si>
  <si>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</si>
  <si>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</si>
  <si>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</si>
  <si>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</si>
  <si>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</si>
  <si>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</si>
  <si>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</si>
  <si>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</si>
  <si>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</si>
  <si>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</si>
  <si>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</si>
  <si>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</si>
  <si>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</si>
  <si>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</si>
  <si>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</si>
  <si>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</si>
  <si>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</si>
  <si>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</si>
  <si>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</si>
  <si>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</si>
  <si>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</si>
  <si>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</si>
  <si>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</si>
  <si>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</si>
  <si>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</si>
  <si>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</si>
  <si>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</si>
  <si>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</si>
  <si>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</si>
  <si>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</si>
  <si>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</si>
  <si>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</si>
  <si>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</si>
  <si>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</si>
  <si>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</si>
  <si>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</si>
  <si>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</si>
  <si>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</si>
  <si>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</si>
  <si>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</si>
  <si>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</si>
  <si>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</si>
  <si>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</si>
  <si>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</si>
  <si>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</si>
  <si>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</si>
  <si>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</si>
  <si>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国民健康保険診療所事業特別会計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</si>
  <si>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</si>
  <si>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</si>
  <si>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</si>
  <si>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</si>
  <si>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</si>
  <si>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</si>
  <si>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</si>
  <si>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</si>
  <si>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</si>
  <si>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</si>
  <si>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</si>
  <si>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</si>
  <si>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</si>
  <si>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</si>
  <si>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</si>
  <si>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</si>
  <si>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</si>
  <si>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</si>
  <si>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</si>
  <si>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</si>
  <si>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</si>
  <si>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</si>
  <si>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</si>
  <si>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</si>
  <si>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</si>
  <si>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</si>
  <si>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</si>
  <si>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</si>
  <si>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</si>
  <si>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</si>
  <si>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</si>
  <si>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</si>
  <si>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</si>
  <si>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</si>
  <si>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</si>
  <si>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</si>
  <si>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</si>
  <si>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</si>
  <si>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</si>
  <si>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</si>
  <si>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</si>
  <si>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</si>
  <si>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</si>
  <si>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</si>
  <si>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</si>
  <si>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</si>
  <si>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</si>
  <si>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</si>
  <si>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</si>
  <si>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</si>
  <si>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</si>
  <si>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</si>
  <si>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</si>
  <si>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</si>
  <si>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</si>
  <si>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</si>
  <si>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</si>
  <si>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</si>
  <si>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</si>
  <si>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</si>
  <si>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</si>
  <si>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</si>
  <si>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</si>
  <si>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</si>
  <si>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</si>
  <si>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</si>
  <si>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</si>
  <si>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</si>
  <si>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</si>
  <si>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</si>
  <si>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</si>
  <si>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</si>
  <si>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</si>
  <si>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</si>
  <si>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</si>
  <si>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</si>
  <si>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</si>
  <si>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</si>
  <si>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</si>
  <si>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</si>
  <si>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</si>
  <si>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</si>
  <si>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</si>
  <si>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</si>
  <si>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</si>
  <si>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</si>
  <si>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</si>
  <si>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</si>
  <si>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5.29</t>
  </si>
  <si>
    <t>▲ 1.69</t>
  </si>
  <si>
    <t>病院事業会計</t>
  </si>
  <si>
    <t>水道事業会計</t>
  </si>
  <si>
    <t>一般会計</t>
  </si>
  <si>
    <t>下水道事業会計</t>
  </si>
  <si>
    <t>工業用地造成事業特別会計</t>
  </si>
  <si>
    <t>国民健康保険事業特別会計</t>
  </si>
  <si>
    <t>バス事業特別会計</t>
  </si>
  <si>
    <t>介護事業特別会計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</si>
  <si>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</si>
  <si>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</si>
  <si>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</si>
  <si>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</si>
  <si>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</si>
  <si>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</si>
  <si>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</si>
  <si>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</si>
  <si>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</si>
  <si>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</si>
  <si>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</si>
  <si>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</si>
  <si>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t>
    <phoneticPr fontId="2"/>
  </si>
  <si>
    <t>-</t>
    <phoneticPr fontId="2"/>
  </si>
  <si>
    <t>利賀ふるさと財団</t>
  </si>
  <si>
    <t>五箇山農業公社</t>
  </si>
  <si>
    <t>五箇山和紙の里</t>
  </si>
  <si>
    <t>世界遺産相倉合掌造り集落保存財団</t>
  </si>
  <si>
    <t>五箇山合掌の里</t>
  </si>
  <si>
    <t>ジェイウイング</t>
  </si>
  <si>
    <t>上平観光開発</t>
  </si>
  <si>
    <t>井波木彫りの里</t>
  </si>
  <si>
    <t>福野まちづくり</t>
  </si>
  <si>
    <t>医王アローザ</t>
  </si>
  <si>
    <t>ふくみつ光房</t>
  </si>
  <si>
    <t>砺波広域圏　一般会計</t>
    <rPh sb="0" eb="2">
      <t>トナミ</t>
    </rPh>
    <rPh sb="2" eb="4">
      <t>コウイキ</t>
    </rPh>
    <rPh sb="6" eb="10">
      <t>イッパンカイケイ</t>
    </rPh>
    <phoneticPr fontId="5"/>
  </si>
  <si>
    <t>　同　水道事業特別会計</t>
    <rPh sb="1" eb="2">
      <t>ドウ</t>
    </rPh>
    <rPh sb="3" eb="5">
      <t>スイドウ</t>
    </rPh>
    <rPh sb="5" eb="7">
      <t>ジギョウ</t>
    </rPh>
    <rPh sb="7" eb="9">
      <t>トクベツ</t>
    </rPh>
    <rPh sb="9" eb="11">
      <t>カイケイ</t>
    </rPh>
    <phoneticPr fontId="5"/>
  </si>
  <si>
    <t>砺波地方衛生施設組合　一般会計</t>
    <rPh sb="0" eb="2">
      <t>トナミ</t>
    </rPh>
    <rPh sb="2" eb="4">
      <t>チホウ</t>
    </rPh>
    <rPh sb="4" eb="6">
      <t>エイセイ</t>
    </rPh>
    <rPh sb="6" eb="8">
      <t>シセツ</t>
    </rPh>
    <rPh sb="8" eb="10">
      <t>クミアイ</t>
    </rPh>
    <rPh sb="11" eb="15">
      <t>イッパンカイケイ</t>
    </rPh>
    <phoneticPr fontId="5"/>
  </si>
  <si>
    <t>砺波地方介護保険組合　一般会計</t>
    <rPh sb="0" eb="2">
      <t>トナミ</t>
    </rPh>
    <rPh sb="2" eb="4">
      <t>チホウ</t>
    </rPh>
    <rPh sb="4" eb="6">
      <t>カイゴ</t>
    </rPh>
    <rPh sb="6" eb="8">
      <t>ホケン</t>
    </rPh>
    <rPh sb="8" eb="10">
      <t>クミアイ</t>
    </rPh>
    <rPh sb="11" eb="13">
      <t>イッパン</t>
    </rPh>
    <rPh sb="13" eb="15">
      <t>カイケイ</t>
    </rPh>
    <phoneticPr fontId="5"/>
  </si>
  <si>
    <t>　同　介護保険事業特別会計</t>
    <rPh sb="1" eb="2">
      <t>ドウ</t>
    </rPh>
    <rPh sb="3" eb="5">
      <t>カイゴ</t>
    </rPh>
    <rPh sb="5" eb="7">
      <t>ホケン</t>
    </rPh>
    <rPh sb="7" eb="9">
      <t>ジギョウ</t>
    </rPh>
    <rPh sb="9" eb="11">
      <t>トクベツ</t>
    </rPh>
    <rPh sb="11" eb="13">
      <t>カイケイ</t>
    </rPh>
    <phoneticPr fontId="5"/>
  </si>
  <si>
    <t>　同　養護老人ホーム楽寿荘特別会計</t>
    <rPh sb="1" eb="2">
      <t>ドウ</t>
    </rPh>
    <rPh sb="3" eb="5">
      <t>ヨウゴ</t>
    </rPh>
    <rPh sb="5" eb="7">
      <t>ロウジン</t>
    </rPh>
    <rPh sb="10" eb="11">
      <t>ラク</t>
    </rPh>
    <rPh sb="11" eb="12">
      <t>コトブキ</t>
    </rPh>
    <rPh sb="12" eb="13">
      <t>ソウ</t>
    </rPh>
    <rPh sb="13" eb="15">
      <t>トクベツ</t>
    </rPh>
    <rPh sb="15" eb="17">
      <t>カイケイ</t>
    </rPh>
    <phoneticPr fontId="5"/>
  </si>
  <si>
    <t>後期高齢者医療広域連合　一般会計</t>
    <rPh sb="0" eb="2">
      <t>コウキ</t>
    </rPh>
    <rPh sb="2" eb="5">
      <t>コウレイシャ</t>
    </rPh>
    <rPh sb="5" eb="7">
      <t>イリョウ</t>
    </rPh>
    <rPh sb="7" eb="9">
      <t>コウイキ</t>
    </rPh>
    <rPh sb="9" eb="11">
      <t>レンゴウ</t>
    </rPh>
    <rPh sb="12" eb="16">
      <t>イッパンカイケイ</t>
    </rPh>
    <phoneticPr fontId="5"/>
  </si>
  <si>
    <t>　同　後期高齢者医療事業特別会計</t>
    <rPh sb="1" eb="2">
      <t>ドウ</t>
    </rPh>
    <rPh sb="3" eb="5">
      <t>コウキ</t>
    </rPh>
    <rPh sb="5" eb="8">
      <t>コウレイシャ</t>
    </rPh>
    <rPh sb="8" eb="10">
      <t>イリョウ</t>
    </rPh>
    <rPh sb="10" eb="12">
      <t>ジギョウ</t>
    </rPh>
    <rPh sb="12" eb="14">
      <t>トクベツ</t>
    </rPh>
    <rPh sb="14" eb="16">
      <t>カイケイ</t>
    </rPh>
    <phoneticPr fontId="5"/>
  </si>
  <si>
    <t>富山県市町村会館管理組合　一般会計</t>
    <rPh sb="0" eb="3">
      <t>トヤマケン</t>
    </rPh>
    <rPh sb="3" eb="6">
      <t>シチョウソン</t>
    </rPh>
    <rPh sb="6" eb="8">
      <t>カイカン</t>
    </rPh>
    <rPh sb="8" eb="10">
      <t>カンリ</t>
    </rPh>
    <rPh sb="10" eb="12">
      <t>クミアイ</t>
    </rPh>
    <rPh sb="13" eb="17">
      <t>イッパンカイケイ</t>
    </rPh>
    <phoneticPr fontId="5"/>
  </si>
  <si>
    <t>富山県総合事務組合　一般会計</t>
    <rPh sb="0" eb="3">
      <t>トヤマケン</t>
    </rPh>
    <rPh sb="3" eb="5">
      <t>ソウゴウ</t>
    </rPh>
    <rPh sb="5" eb="7">
      <t>ジム</t>
    </rPh>
    <rPh sb="7" eb="9">
      <t>クミアイ</t>
    </rPh>
    <rPh sb="10" eb="14">
      <t>イッパンカイケイ</t>
    </rPh>
    <phoneticPr fontId="5"/>
  </si>
  <si>
    <t>砺波地域消防組合　一般会計</t>
    <rPh sb="0" eb="2">
      <t>トナミ</t>
    </rPh>
    <rPh sb="2" eb="4">
      <t>チイキ</t>
    </rPh>
    <rPh sb="4" eb="6">
      <t>ショウボウ</t>
    </rPh>
    <rPh sb="6" eb="8">
      <t>クミアイ</t>
    </rPh>
    <rPh sb="9" eb="13">
      <t>イッパンカイケイ</t>
    </rPh>
    <phoneticPr fontId="5"/>
  </si>
  <si>
    <t>-</t>
    <phoneticPr fontId="2"/>
  </si>
  <si>
    <t>-</t>
    <phoneticPr fontId="2"/>
  </si>
  <si>
    <t>-</t>
    <phoneticPr fontId="2"/>
  </si>
  <si>
    <t>-</t>
    <phoneticPr fontId="2"/>
  </si>
  <si>
    <t>-</t>
    <phoneticPr fontId="2"/>
  </si>
  <si>
    <t>-</t>
    <phoneticPr fontId="2"/>
  </si>
  <si>
    <t>-</t>
    <phoneticPr fontId="2"/>
  </si>
  <si>
    <t>-</t>
    <phoneticPr fontId="2"/>
  </si>
  <si>
    <t>合併地域振興基金</t>
    <rPh sb="0" eb="2">
      <t>ガッペイ</t>
    </rPh>
    <rPh sb="2" eb="4">
      <t>チイキ</t>
    </rPh>
    <rPh sb="4" eb="6">
      <t>シンコウ</t>
    </rPh>
    <rPh sb="6" eb="8">
      <t>キキン</t>
    </rPh>
    <phoneticPr fontId="18"/>
  </si>
  <si>
    <t>公共施設再編基金</t>
    <rPh sb="0" eb="2">
      <t>コウキョウ</t>
    </rPh>
    <rPh sb="2" eb="4">
      <t>シセツ</t>
    </rPh>
    <rPh sb="4" eb="6">
      <t>サイヘン</t>
    </rPh>
    <rPh sb="6" eb="8">
      <t>キキン</t>
    </rPh>
    <phoneticPr fontId="18"/>
  </si>
  <si>
    <t>施設等整備基金</t>
    <rPh sb="0" eb="2">
      <t>シセツ</t>
    </rPh>
    <rPh sb="2" eb="3">
      <t>トウ</t>
    </rPh>
    <rPh sb="3" eb="5">
      <t>セイビ</t>
    </rPh>
    <rPh sb="5" eb="7">
      <t>キキン</t>
    </rPh>
    <phoneticPr fontId="18"/>
  </si>
  <si>
    <t>すこやか子育て基金</t>
    <rPh sb="4" eb="6">
      <t>コソダ</t>
    </rPh>
    <rPh sb="7" eb="9">
      <t>キキン</t>
    </rPh>
    <phoneticPr fontId="18"/>
  </si>
  <si>
    <t>社会福祉基金</t>
    <rPh sb="0" eb="2">
      <t>シャカイ</t>
    </rPh>
    <rPh sb="2" eb="4">
      <t>フクシ</t>
    </rPh>
    <rPh sb="4" eb="6">
      <t>キキン</t>
    </rPh>
    <phoneticPr fontId="1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</si>
  <si>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</si>
  <si>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</si>
  <si>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</si>
  <si>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南砺市は将来負担比率がゼロであるため、左のグラフに「当該団体値」が表示されていません。しかし、上記「有形固定資産減価償却率」のとおり、減価償却率は60％前後を推移しており、各施設の需要の多寡、減価償却率等の指標を踏まえた上で、計画的に施設を更新する必要があります。一方で、施設の更新に充てられる財源は有限であるため、持続可能な財政運営を図る観点からも、公共施設の再編を着実に実施することが求められます。
　なお、南砺市の将来負担比率がゼロである主な要因は、①基金の残高が多いこと、②普通交付税措置率の高い地方債を多く活用できることの2点が挙げられます。基金については、大規模な災害、予期せぬ事態等に陥った場合であっても、柔軟な行政運営が行えるように、行政改革等で生じた剰余金を継続的に積み上げています。</t>
    <rPh sb="1" eb="3">
      <t>ナント</t>
    </rPh>
    <rPh sb="34" eb="36">
      <t>ヒョウジ</t>
    </rPh>
    <rPh sb="48" eb="50">
      <t>ジョウキ</t>
    </rPh>
    <rPh sb="68" eb="70">
      <t>ゲンカ</t>
    </rPh>
    <rPh sb="70" eb="72">
      <t>ショウキャク</t>
    </rPh>
    <rPh sb="72" eb="73">
      <t>リツ</t>
    </rPh>
    <rPh sb="77" eb="79">
      <t>ゼンゴ</t>
    </rPh>
    <rPh sb="80" eb="82">
      <t>スイイ</t>
    </rPh>
    <rPh sb="91" eb="93">
      <t>ジュヨウ</t>
    </rPh>
    <rPh sb="94" eb="96">
      <t>タカ</t>
    </rPh>
    <rPh sb="125" eb="127">
      <t>ヒツヨウ</t>
    </rPh>
    <rPh sb="133" eb="135">
      <t>イッポウ</t>
    </rPh>
    <rPh sb="137" eb="139">
      <t>シセツ</t>
    </rPh>
    <rPh sb="140" eb="142">
      <t>コウシン</t>
    </rPh>
    <rPh sb="143" eb="144">
      <t>ア</t>
    </rPh>
    <rPh sb="148" eb="150">
      <t>ザイゲン</t>
    </rPh>
    <rPh sb="151" eb="153">
      <t>ユウゲン</t>
    </rPh>
    <rPh sb="159" eb="161">
      <t>ジゾク</t>
    </rPh>
    <rPh sb="161" eb="163">
      <t>カノウ</t>
    </rPh>
    <rPh sb="164" eb="168">
      <t>ザイセイウンエイ</t>
    </rPh>
    <rPh sb="169" eb="170">
      <t>ハカ</t>
    </rPh>
    <rPh sb="171" eb="173">
      <t>カンテン</t>
    </rPh>
    <rPh sb="177" eb="179">
      <t>コウキョウ</t>
    </rPh>
    <rPh sb="179" eb="181">
      <t>シセツ</t>
    </rPh>
    <rPh sb="182" eb="184">
      <t>サイヘン</t>
    </rPh>
    <rPh sb="185" eb="187">
      <t>チャクジツ</t>
    </rPh>
    <rPh sb="188" eb="190">
      <t>ジッシ</t>
    </rPh>
    <rPh sb="195" eb="196">
      <t>モト</t>
    </rPh>
    <rPh sb="207" eb="210">
      <t>ナントシ</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</si>
  <si>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</si>
  <si>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</si>
  <si>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</si>
  <si>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</si>
  <si>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</si>
  <si>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</si>
  <si>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18年度から平成30年度までの間、毎年10億円前後の任意繰上償還を実施し、将来負担額の減少が続いた影響で、実質公債費比率が非常に低い値に抑えられています（令和元年度決算で4.3％。県内市町村で最低値）。しかし、①令和元年度以降は任意繰上償還を見送っていること、②大型建設事業のために発行した市債の元金償還が開始されたこと、③普通交付税の基準財政需要額への算入率の高い合併特例債が活用できなくなったことが影響し、実質公債費比率は平成30年度決算から0.6ポイント上昇しており、今後も上昇傾向が続く見通しです。そのため、市債を活用する事業の選定をこれまで以上に厳格に行い、市債発行額を一定程度まで圧縮していく必要があります。
　なお、将来負担比率はゼロであり、その要因は、上記「将来負担比率と有形固定資産減価償却率の推移」に記載のとおりです。</t>
    <rPh sb="6" eb="7">
      <t>ド</t>
    </rPh>
    <rPh sb="9" eb="11">
      <t>ヘイセイ</t>
    </rPh>
    <rPh sb="13" eb="15">
      <t>ネンド</t>
    </rPh>
    <rPh sb="18" eb="19">
      <t>アイダ</t>
    </rPh>
    <rPh sb="29" eb="31">
      <t>ニンイ</t>
    </rPh>
    <rPh sb="40" eb="42">
      <t>ショウライ</t>
    </rPh>
    <rPh sb="42" eb="44">
      <t>フタン</t>
    </rPh>
    <rPh sb="44" eb="45">
      <t>ガク</t>
    </rPh>
    <rPh sb="46" eb="48">
      <t>ゲンショウ</t>
    </rPh>
    <rPh sb="49" eb="50">
      <t>ツヅ</t>
    </rPh>
    <rPh sb="52" eb="54">
      <t>エイキョウ</t>
    </rPh>
    <rPh sb="64" eb="66">
      <t>ヒジョウ</t>
    </rPh>
    <rPh sb="67" eb="68">
      <t>ヒク</t>
    </rPh>
    <rPh sb="69" eb="70">
      <t>アタイ</t>
    </rPh>
    <rPh sb="71" eb="72">
      <t>オサ</t>
    </rPh>
    <rPh sb="109" eb="111">
      <t>レイワ</t>
    </rPh>
    <rPh sb="111" eb="113">
      <t>ガンネン</t>
    </rPh>
    <rPh sb="113" eb="114">
      <t>ド</t>
    </rPh>
    <rPh sb="114" eb="116">
      <t>イコウ</t>
    </rPh>
    <rPh sb="117" eb="119">
      <t>ニンイ</t>
    </rPh>
    <rPh sb="119" eb="121">
      <t>クリアゲ</t>
    </rPh>
    <rPh sb="121" eb="123">
      <t>ショウカン</t>
    </rPh>
    <rPh sb="124" eb="126">
      <t>ミオク</t>
    </rPh>
    <rPh sb="134" eb="136">
      <t>オオガタ</t>
    </rPh>
    <rPh sb="136" eb="138">
      <t>ケンセツ</t>
    </rPh>
    <rPh sb="138" eb="140">
      <t>ジギョウ</t>
    </rPh>
    <rPh sb="144" eb="146">
      <t>ハッコウ</t>
    </rPh>
    <rPh sb="148" eb="150">
      <t>シサイ</t>
    </rPh>
    <rPh sb="151" eb="153">
      <t>ガンキン</t>
    </rPh>
    <rPh sb="153" eb="155">
      <t>ショウカン</t>
    </rPh>
    <rPh sb="156" eb="158">
      <t>カイシ</t>
    </rPh>
    <rPh sb="165" eb="167">
      <t>フツウ</t>
    </rPh>
    <rPh sb="167" eb="170">
      <t>コウフゼイ</t>
    </rPh>
    <rPh sb="171" eb="173">
      <t>キジュン</t>
    </rPh>
    <rPh sb="173" eb="175">
      <t>ザイセイ</t>
    </rPh>
    <rPh sb="175" eb="177">
      <t>ジュヨウ</t>
    </rPh>
    <rPh sb="177" eb="178">
      <t>ガク</t>
    </rPh>
    <rPh sb="180" eb="182">
      <t>サンニュウ</t>
    </rPh>
    <rPh sb="182" eb="183">
      <t>リツ</t>
    </rPh>
    <rPh sb="184" eb="185">
      <t>タカ</t>
    </rPh>
    <rPh sb="186" eb="188">
      <t>ガッペイ</t>
    </rPh>
    <rPh sb="188" eb="190">
      <t>トクレイ</t>
    </rPh>
    <rPh sb="190" eb="191">
      <t>サイ</t>
    </rPh>
    <rPh sb="192" eb="194">
      <t>カツヨウ</t>
    </rPh>
    <rPh sb="204" eb="206">
      <t>エイキョウ</t>
    </rPh>
    <rPh sb="208" eb="210">
      <t>ジッシツ</t>
    </rPh>
    <rPh sb="210" eb="213">
      <t>コウサイヒ</t>
    </rPh>
    <rPh sb="213" eb="215">
      <t>ヒリツ</t>
    </rPh>
    <rPh sb="216" eb="218">
      <t>ヘイセイ</t>
    </rPh>
    <rPh sb="220" eb="222">
      <t>ネンド</t>
    </rPh>
    <rPh sb="222" eb="224">
      <t>ケッサン</t>
    </rPh>
    <rPh sb="233" eb="235">
      <t>ジョウショウ</t>
    </rPh>
    <rPh sb="240" eb="242">
      <t>コンゴ</t>
    </rPh>
    <rPh sb="243" eb="245">
      <t>ジョウショウ</t>
    </rPh>
    <rPh sb="245" eb="247">
      <t>ケイコウ</t>
    </rPh>
    <rPh sb="248" eb="249">
      <t>ツヅ</t>
    </rPh>
    <rPh sb="250" eb="252">
      <t>ミトオ</t>
    </rPh>
    <rPh sb="261" eb="263">
      <t>シサイ</t>
    </rPh>
    <rPh sb="264" eb="266">
      <t>カツヨウ</t>
    </rPh>
    <rPh sb="268" eb="270">
      <t>ジギョウ</t>
    </rPh>
    <rPh sb="271" eb="273">
      <t>センテイ</t>
    </rPh>
    <rPh sb="278" eb="280">
      <t>イジョウ</t>
    </rPh>
    <rPh sb="281" eb="283">
      <t>ゲンカク</t>
    </rPh>
    <rPh sb="284" eb="285">
      <t>オコナ</t>
    </rPh>
    <rPh sb="293" eb="295">
      <t>イッテイ</t>
    </rPh>
    <rPh sb="295" eb="297">
      <t>テイド</t>
    </rPh>
    <rPh sb="299" eb="301">
      <t>アッシュク</t>
    </rPh>
    <rPh sb="305" eb="307">
      <t>ヒツヨウ</t>
    </rPh>
    <rPh sb="318" eb="320">
      <t>ショウライ</t>
    </rPh>
    <rPh sb="320" eb="322">
      <t>フタン</t>
    </rPh>
    <rPh sb="322" eb="324">
      <t>ヒリツ</t>
    </rPh>
    <rPh sb="333" eb="335">
      <t>ヨウイン</t>
    </rPh>
    <rPh sb="337" eb="339">
      <t>ジョウキ</t>
    </rPh>
    <rPh sb="340" eb="346">
      <t>ショウライフタンヒリツ</t>
    </rPh>
    <rPh sb="347" eb="349">
      <t>ユウケイ</t>
    </rPh>
    <rPh sb="349" eb="351">
      <t>コテイ</t>
    </rPh>
    <rPh sb="351" eb="353">
      <t>シサン</t>
    </rPh>
    <rPh sb="353" eb="355">
      <t>ゲンカ</t>
    </rPh>
    <rPh sb="355" eb="357">
      <t>ショウキャク</t>
    </rPh>
    <rPh sb="357" eb="358">
      <t>リツ</t>
    </rPh>
    <rPh sb="359" eb="361">
      <t>スイイ</t>
    </rPh>
    <rPh sb="363" eb="365">
      <t>キサイ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</si>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</sst>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00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39" fillId="0" borderId="41" xfId="16" applyFont="1" applyFill="1" applyBorder="1" applyAlignment="1" applyProtection="1">
      <alignment horizontal="left" vertical="top" wrapText="1"/>
      <protection locked="0"/>
    </xf>
    <xf numFmtId="0" fontId="39" fillId="0" borderId="12" xfId="16" applyFont="1" applyFill="1" applyBorder="1" applyAlignment="1" applyProtection="1">
      <alignment horizontal="left" vertical="top" wrapText="1"/>
      <protection locked="0"/>
    </xf>
    <xf numFmtId="0" fontId="39" fillId="0" borderId="48" xfId="16" applyFont="1" applyFill="1" applyBorder="1" applyAlignment="1" applyProtection="1">
      <alignment horizontal="left" vertical="top" wrapText="1"/>
      <protection locked="0"/>
    </xf>
    <xf numFmtId="0" fontId="39" fillId="0" borderId="64" xfId="16" applyFont="1" applyFill="1" applyBorder="1" applyAlignment="1" applyProtection="1">
      <alignment horizontal="left" vertical="top" wrapText="1"/>
      <protection locked="0"/>
    </xf>
    <xf numFmtId="0" fontId="39" fillId="0" borderId="0" xfId="16" applyFont="1" applyFill="1" applyBorder="1" applyAlignment="1" applyProtection="1">
      <alignment horizontal="left" vertical="top" wrapText="1"/>
      <protection locked="0"/>
    </xf>
    <xf numFmtId="0" fontId="39" fillId="0" borderId="38" xfId="16" applyFont="1" applyFill="1" applyBorder="1" applyAlignment="1" applyProtection="1">
      <alignment horizontal="left" vertical="top" wrapText="1"/>
      <protection locked="0"/>
    </xf>
    <xf numFmtId="0" fontId="39" fillId="0" borderId="37" xfId="16" applyFont="1" applyFill="1" applyBorder="1" applyAlignment="1" applyProtection="1">
      <alignment horizontal="left" vertical="top" wrapText="1"/>
      <protection locked="0"/>
    </xf>
    <xf numFmtId="0" fontId="39" fillId="0" borderId="54" xfId="16" applyFont="1" applyFill="1" applyBorder="1" applyAlignment="1" applyProtection="1">
      <alignment horizontal="left" vertical="top" wrapText="1"/>
      <protection locked="0"/>
    </xf>
    <xf numFmtId="0" fontId="39" fillId="0" borderId="40" xfId="16" applyFont="1" applyFill="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c:ext xmlns:c16="http://schemas.microsoft.com/office/drawing/2014/chart" uri="{C3380CC4-5D6E-409C-BE32-E72D297353CC}">
              <c16:uniqueId val="{00000000-83EB-43D2-9629-99A0582A149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136345</c:v>
                </c:pt>
                <c:pt idx="1">
                  <c:v>155345</c:v>
                </c:pt>
                <c:pt idx="2">
                  <c:v>117617</c:v>
                </c:pt>
                <c:pt idx="3">
                  <c:v>76055</c:v>
                </c:pt>
                <c:pt idx="4">
                  <c:v>137221</c:v>
                </c:pt>
              </c:numCache>
            </c:numRef>
          </c:val>
          <c:smooth val="0"/>
          <c:extLst>
            <c:ext xmlns:c16="http://schemas.microsoft.com/office/drawing/2014/chart" uri="{C3380CC4-5D6E-409C-BE32-E72D297353CC}">
              <c16:uniqueId val="{00000001-83EB-43D2-9629-99A0582A149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9.17</c:v>
                </c:pt>
                <c:pt idx="1">
                  <c:v>7.32</c:v>
                </c:pt>
                <c:pt idx="2">
                  <c:v>7.24</c:v>
                </c:pt>
                <c:pt idx="3">
                  <c:v>8.56</c:v>
                </c:pt>
                <c:pt idx="4">
                  <c:v>6.88</c:v>
                </c:pt>
              </c:numCache>
            </c:numRef>
          </c:val>
          <c:extLst>
            <c:ext xmlns:c16="http://schemas.microsoft.com/office/drawing/2014/chart" uri="{C3380CC4-5D6E-409C-BE32-E72D297353CC}">
              <c16:uniqueId val="{00000000-25D7-45AE-8787-04F50B902AB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26.73</c:v>
                </c:pt>
                <c:pt idx="1">
                  <c:v>27.28</c:v>
                </c:pt>
                <c:pt idx="2">
                  <c:v>14.46</c:v>
                </c:pt>
                <c:pt idx="3">
                  <c:v>16.53</c:v>
                </c:pt>
                <c:pt idx="4">
                  <c:v>16.43</c:v>
                </c:pt>
              </c:numCache>
            </c:numRef>
          </c:val>
          <c:extLst>
            <c:ext xmlns:c16="http://schemas.microsoft.com/office/drawing/2014/chart" uri="{C3380CC4-5D6E-409C-BE32-E72D297353CC}">
              <c16:uniqueId val="{00000001-25D7-45AE-8787-04F50B902AB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4.4400000000000004</c:v>
                </c:pt>
                <c:pt idx="1">
                  <c:v>2.5</c:v>
                </c:pt>
                <c:pt idx="2">
                  <c:v>-5.29</c:v>
                </c:pt>
                <c:pt idx="3">
                  <c:v>6.91</c:v>
                </c:pt>
                <c:pt idx="4">
                  <c:v>-1.69</c:v>
                </c:pt>
              </c:numCache>
            </c:numRef>
          </c:val>
          <c:smooth val="0"/>
          <c:extLst>
            <c:ext xmlns:c16="http://schemas.microsoft.com/office/drawing/2014/chart" uri="{C3380CC4-5D6E-409C-BE32-E72D297353CC}">
              <c16:uniqueId val="{00000002-25D7-45AE-8787-04F50B902AB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0.08</c:v>
                </c:pt>
                <c:pt idx="2">
                  <c:v>#N/A</c:v>
                </c:pt>
                <c:pt idx="3">
                  <c:v>0.1</c:v>
                </c:pt>
                <c:pt idx="4">
                  <c:v>#N/A</c:v>
                </c:pt>
                <c:pt idx="5">
                  <c:v>7.0000000000000007E-2</c:v>
                </c:pt>
                <c:pt idx="6">
                  <c:v>#N/A</c:v>
                </c:pt>
                <c:pt idx="7">
                  <c:v>0.1</c:v>
                </c:pt>
                <c:pt idx="8">
                  <c:v>#N/A</c:v>
                </c:pt>
                <c:pt idx="9">
                  <c:v>0.08</c:v>
                </c:pt>
              </c:numCache>
            </c:numRef>
          </c:val>
          <c:extLst>
            <c:ext xmlns:c16="http://schemas.microsoft.com/office/drawing/2014/chart" uri="{C3380CC4-5D6E-409C-BE32-E72D297353CC}">
              <c16:uniqueId val="{00000000-1C96-4134-A435-628E729AF7D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C96-4134-A435-628E729AF7DE}"/>
            </c:ext>
          </c:extLst>
        </c:ser>
        <c:ser>
          <c:idx val="2"/>
          <c:order val="2"/>
          <c:tx>
            <c:strRef>
              <c:f>データシート!$A$29</c:f>
              <c:strCache>
                <c:ptCount val="1"/>
                <c:pt idx="0">
                  <c:v>介護事業特別会計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0.15</c:v>
                </c:pt>
                <c:pt idx="2">
                  <c:v>#N/A</c:v>
                </c:pt>
                <c:pt idx="3">
                  <c:v>0.16</c:v>
                </c:pt>
                <c:pt idx="4">
                  <c:v>#N/A</c:v>
                </c:pt>
                <c:pt idx="5">
                  <c:v>0.15</c:v>
                </c:pt>
                <c:pt idx="6">
                  <c:v>#N/A</c:v>
                </c:pt>
                <c:pt idx="7">
                  <c:v>0.12</c:v>
                </c:pt>
                <c:pt idx="8">
                  <c:v>#N/A</c:v>
                </c:pt>
                <c:pt idx="9">
                  <c:v>0.05</c:v>
                </c:pt>
              </c:numCache>
            </c:numRef>
          </c:val>
          <c:extLst>
            <c:ext xmlns:c16="http://schemas.microsoft.com/office/drawing/2014/chart" uri="{C3380CC4-5D6E-409C-BE32-E72D297353CC}">
              <c16:uniqueId val="{00000002-1C96-4134-A435-628E729AF7DE}"/>
            </c:ext>
          </c:extLst>
        </c:ser>
        <c:ser>
          <c:idx val="3"/>
          <c:order val="3"/>
          <c:tx>
            <c:strRef>
              <c:f>データシート!$A$30</c:f>
              <c:strCache>
                <c:ptCount val="1"/>
                <c:pt idx="0">
                  <c:v>バス事業特別会計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0.05</c:v>
                </c:pt>
                <c:pt idx="2">
                  <c:v>#N/A</c:v>
                </c:pt>
                <c:pt idx="3">
                  <c:v>7.0000000000000007E-2</c:v>
                </c:pt>
                <c:pt idx="4">
                  <c:v>#N/A</c:v>
                </c:pt>
                <c:pt idx="5">
                  <c:v>0.09</c:v>
                </c:pt>
                <c:pt idx="6">
                  <c:v>#N/A</c:v>
                </c:pt>
                <c:pt idx="7">
                  <c:v>0.1</c:v>
                </c:pt>
                <c:pt idx="8">
                  <c:v>#N/A</c:v>
                </c:pt>
                <c:pt idx="9">
                  <c:v>0.06</c:v>
                </c:pt>
              </c:numCache>
            </c:numRef>
          </c:val>
          <c:extLst>
            <c:ext xmlns:c16="http://schemas.microsoft.com/office/drawing/2014/chart" uri="{C3380CC4-5D6E-409C-BE32-E72D297353CC}">
              <c16:uniqueId val="{00000003-1C96-4134-A435-628E729AF7DE}"/>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0.85</c:v>
                </c:pt>
                <c:pt idx="2">
                  <c:v>#N/A</c:v>
                </c:pt>
                <c:pt idx="3">
                  <c:v>1.23</c:v>
                </c:pt>
                <c:pt idx="4">
                  <c:v>#N/A</c:v>
                </c:pt>
                <c:pt idx="5">
                  <c:v>0.98</c:v>
                </c:pt>
                <c:pt idx="6">
                  <c:v>#N/A</c:v>
                </c:pt>
                <c:pt idx="7">
                  <c:v>0.41</c:v>
                </c:pt>
                <c:pt idx="8">
                  <c:v>#N/A</c:v>
                </c:pt>
                <c:pt idx="9">
                  <c:v>0.39</c:v>
                </c:pt>
              </c:numCache>
            </c:numRef>
          </c:val>
          <c:extLst>
            <c:ext xmlns:c16="http://schemas.microsoft.com/office/drawing/2014/chart" uri="{C3380CC4-5D6E-409C-BE32-E72D297353CC}">
              <c16:uniqueId val="{00000004-1C96-4134-A435-628E729AF7DE}"/>
            </c:ext>
          </c:extLst>
        </c:ser>
        <c:ser>
          <c:idx val="5"/>
          <c:order val="5"/>
          <c:tx>
            <c:strRef>
              <c:f>データシート!$A$32</c:f>
              <c:strCache>
                <c:ptCount val="1"/>
                <c:pt idx="0">
                  <c:v>工業用地造成事業特別会計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0.55000000000000004</c:v>
                </c:pt>
              </c:numCache>
            </c:numRef>
          </c:val>
          <c:extLst>
            <c:ext xmlns:c16="http://schemas.microsoft.com/office/drawing/2014/chart" uri="{C3380CC4-5D6E-409C-BE32-E72D297353CC}">
              <c16:uniqueId val="{00000005-1C96-4134-A435-628E729AF7DE}"/>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4.1399999999999997</c:v>
                </c:pt>
                <c:pt idx="2">
                  <c:v>#N/A</c:v>
                </c:pt>
                <c:pt idx="3">
                  <c:v>3.17</c:v>
                </c:pt>
                <c:pt idx="4">
                  <c:v>#N/A</c:v>
                </c:pt>
                <c:pt idx="5">
                  <c:v>1.93</c:v>
                </c:pt>
                <c:pt idx="6">
                  <c:v>#N/A</c:v>
                </c:pt>
                <c:pt idx="7">
                  <c:v>0.91</c:v>
                </c:pt>
                <c:pt idx="8">
                  <c:v>#N/A</c:v>
                </c:pt>
                <c:pt idx="9">
                  <c:v>0.63</c:v>
                </c:pt>
              </c:numCache>
            </c:numRef>
          </c:val>
          <c:extLst>
            <c:ext xmlns:c16="http://schemas.microsoft.com/office/drawing/2014/chart" uri="{C3380CC4-5D6E-409C-BE32-E72D297353CC}">
              <c16:uniqueId val="{00000006-1C96-4134-A435-628E729AF7D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9.11</c:v>
                </c:pt>
                <c:pt idx="2">
                  <c:v>#N/A</c:v>
                </c:pt>
                <c:pt idx="3">
                  <c:v>7.24</c:v>
                </c:pt>
                <c:pt idx="4">
                  <c:v>#N/A</c:v>
                </c:pt>
                <c:pt idx="5">
                  <c:v>7.14</c:v>
                </c:pt>
                <c:pt idx="6">
                  <c:v>#N/A</c:v>
                </c:pt>
                <c:pt idx="7">
                  <c:v>8.4600000000000009</c:v>
                </c:pt>
                <c:pt idx="8">
                  <c:v>#N/A</c:v>
                </c:pt>
                <c:pt idx="9">
                  <c:v>6.81</c:v>
                </c:pt>
              </c:numCache>
            </c:numRef>
          </c:val>
          <c:extLst>
            <c:ext xmlns:c16="http://schemas.microsoft.com/office/drawing/2014/chart" uri="{C3380CC4-5D6E-409C-BE32-E72D297353CC}">
              <c16:uniqueId val="{00000007-1C96-4134-A435-628E729AF7D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5.73</c:v>
                </c:pt>
                <c:pt idx="2">
                  <c:v>#N/A</c:v>
                </c:pt>
                <c:pt idx="3">
                  <c:v>6.54</c:v>
                </c:pt>
                <c:pt idx="4">
                  <c:v>#N/A</c:v>
                </c:pt>
                <c:pt idx="5">
                  <c:v>7.5</c:v>
                </c:pt>
                <c:pt idx="6">
                  <c:v>#N/A</c:v>
                </c:pt>
                <c:pt idx="7">
                  <c:v>8.4600000000000009</c:v>
                </c:pt>
                <c:pt idx="8">
                  <c:v>#N/A</c:v>
                </c:pt>
                <c:pt idx="9">
                  <c:v>8.85</c:v>
                </c:pt>
              </c:numCache>
            </c:numRef>
          </c:val>
          <c:extLst>
            <c:ext xmlns:c16="http://schemas.microsoft.com/office/drawing/2014/chart" uri="{C3380CC4-5D6E-409C-BE32-E72D297353CC}">
              <c16:uniqueId val="{00000008-1C96-4134-A435-628E729AF7DE}"/>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7.89</c:v>
                </c:pt>
                <c:pt idx="2">
                  <c:v>#N/A</c:v>
                </c:pt>
                <c:pt idx="3">
                  <c:v>9.23</c:v>
                </c:pt>
                <c:pt idx="4">
                  <c:v>#N/A</c:v>
                </c:pt>
                <c:pt idx="5">
                  <c:v>9.61</c:v>
                </c:pt>
                <c:pt idx="6">
                  <c:v>#N/A</c:v>
                </c:pt>
                <c:pt idx="7">
                  <c:v>11.11</c:v>
                </c:pt>
                <c:pt idx="8">
                  <c:v>#N/A</c:v>
                </c:pt>
                <c:pt idx="9">
                  <c:v>11.58</c:v>
                </c:pt>
              </c:numCache>
            </c:numRef>
          </c:val>
          <c:extLst>
            <c:ext xmlns:c16="http://schemas.microsoft.com/office/drawing/2014/chart" uri="{C3380CC4-5D6E-409C-BE32-E72D297353CC}">
              <c16:uniqueId val="{00000009-1C96-4134-A435-628E729AF7D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5967</c:v>
                </c:pt>
                <c:pt idx="5">
                  <c:v>5918</c:v>
                </c:pt>
                <c:pt idx="8">
                  <c:v>5892</c:v>
                </c:pt>
                <c:pt idx="11">
                  <c:v>5914</c:v>
                </c:pt>
                <c:pt idx="14">
                  <c:v>6155</c:v>
                </c:pt>
              </c:numCache>
            </c:numRef>
          </c:val>
          <c:extLst>
            <c:ext xmlns:c16="http://schemas.microsoft.com/office/drawing/2014/chart" uri="{C3380CC4-5D6E-409C-BE32-E72D297353CC}">
              <c16:uniqueId val="{00000000-5B93-4917-BC8F-9B634BBEF95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5B93-4917-BC8F-9B634BBEF95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51</c:v>
                </c:pt>
                <c:pt idx="3">
                  <c:v>49</c:v>
                </c:pt>
                <c:pt idx="6">
                  <c:v>49</c:v>
                </c:pt>
                <c:pt idx="9">
                  <c:v>39</c:v>
                </c:pt>
                <c:pt idx="12">
                  <c:v>39</c:v>
                </c:pt>
              </c:numCache>
            </c:numRef>
          </c:val>
          <c:extLst>
            <c:ext xmlns:c16="http://schemas.microsoft.com/office/drawing/2014/chart" uri="{C3380CC4-5D6E-409C-BE32-E72D297353CC}">
              <c16:uniqueId val="{00000002-5B93-4917-BC8F-9B634BBEF95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83</c:v>
                </c:pt>
                <c:pt idx="3">
                  <c:v>90</c:v>
                </c:pt>
                <c:pt idx="6">
                  <c:v>84</c:v>
                </c:pt>
                <c:pt idx="9">
                  <c:v>86</c:v>
                </c:pt>
                <c:pt idx="12">
                  <c:v>120</c:v>
                </c:pt>
              </c:numCache>
            </c:numRef>
          </c:val>
          <c:extLst>
            <c:ext xmlns:c16="http://schemas.microsoft.com/office/drawing/2014/chart" uri="{C3380CC4-5D6E-409C-BE32-E72D297353CC}">
              <c16:uniqueId val="{00000003-5B93-4917-BC8F-9B634BBEF95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2364</c:v>
                </c:pt>
                <c:pt idx="3">
                  <c:v>2073</c:v>
                </c:pt>
                <c:pt idx="6">
                  <c:v>2166</c:v>
                </c:pt>
                <c:pt idx="9">
                  <c:v>2122</c:v>
                </c:pt>
                <c:pt idx="12">
                  <c:v>2077</c:v>
                </c:pt>
              </c:numCache>
            </c:numRef>
          </c:val>
          <c:extLst>
            <c:ext xmlns:c16="http://schemas.microsoft.com/office/drawing/2014/chart" uri="{C3380CC4-5D6E-409C-BE32-E72D297353CC}">
              <c16:uniqueId val="{00000004-5B93-4917-BC8F-9B634BBEF95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B93-4917-BC8F-9B634BBEF95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B93-4917-BC8F-9B634BBEF95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4266</c:v>
                </c:pt>
                <c:pt idx="3">
                  <c:v>4203</c:v>
                </c:pt>
                <c:pt idx="6">
                  <c:v>4215</c:v>
                </c:pt>
                <c:pt idx="9">
                  <c:v>4286</c:v>
                </c:pt>
                <c:pt idx="12">
                  <c:v>4662</c:v>
                </c:pt>
              </c:numCache>
            </c:numRef>
          </c:val>
          <c:extLst>
            <c:ext xmlns:c16="http://schemas.microsoft.com/office/drawing/2014/chart" uri="{C3380CC4-5D6E-409C-BE32-E72D297353CC}">
              <c16:uniqueId val="{00000007-5B93-4917-BC8F-9B634BBEF95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798</c:v>
                </c:pt>
                <c:pt idx="2">
                  <c:v>#N/A</c:v>
                </c:pt>
                <c:pt idx="3">
                  <c:v>#N/A</c:v>
                </c:pt>
                <c:pt idx="4">
                  <c:v>497</c:v>
                </c:pt>
                <c:pt idx="5">
                  <c:v>#N/A</c:v>
                </c:pt>
                <c:pt idx="6">
                  <c:v>#N/A</c:v>
                </c:pt>
                <c:pt idx="7">
                  <c:v>622</c:v>
                </c:pt>
                <c:pt idx="8">
                  <c:v>#N/A</c:v>
                </c:pt>
                <c:pt idx="9">
                  <c:v>#N/A</c:v>
                </c:pt>
                <c:pt idx="10">
                  <c:v>619</c:v>
                </c:pt>
                <c:pt idx="11">
                  <c:v>#N/A</c:v>
                </c:pt>
                <c:pt idx="12">
                  <c:v>#N/A</c:v>
                </c:pt>
                <c:pt idx="13">
                  <c:v>743</c:v>
                </c:pt>
                <c:pt idx="14">
                  <c:v>#N/A</c:v>
                </c:pt>
              </c:numCache>
            </c:numRef>
          </c:val>
          <c:smooth val="0"/>
          <c:extLst>
            <c:ext xmlns:c16="http://schemas.microsoft.com/office/drawing/2014/chart" uri="{C3380CC4-5D6E-409C-BE32-E72D297353CC}">
              <c16:uniqueId val="{00000008-5B93-4917-BC8F-9B634BBEF95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55977</c:v>
                </c:pt>
                <c:pt idx="5">
                  <c:v>56571</c:v>
                </c:pt>
                <c:pt idx="8">
                  <c:v>54129</c:v>
                </c:pt>
                <c:pt idx="11">
                  <c:v>52338</c:v>
                </c:pt>
                <c:pt idx="14">
                  <c:v>50776</c:v>
                </c:pt>
              </c:numCache>
            </c:numRef>
          </c:val>
          <c:extLst>
            <c:ext xmlns:c16="http://schemas.microsoft.com/office/drawing/2014/chart" uri="{C3380CC4-5D6E-409C-BE32-E72D297353CC}">
              <c16:uniqueId val="{00000000-44D6-4D09-A3A0-1D9D4C286A8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1320</c:v>
                </c:pt>
                <c:pt idx="5">
                  <c:v>1186</c:v>
                </c:pt>
                <c:pt idx="8">
                  <c:v>1107</c:v>
                </c:pt>
                <c:pt idx="11">
                  <c:v>950</c:v>
                </c:pt>
                <c:pt idx="14">
                  <c:v>805</c:v>
                </c:pt>
              </c:numCache>
            </c:numRef>
          </c:val>
          <c:extLst>
            <c:ext xmlns:c16="http://schemas.microsoft.com/office/drawing/2014/chart" uri="{C3380CC4-5D6E-409C-BE32-E72D297353CC}">
              <c16:uniqueId val="{00000001-44D6-4D09-A3A0-1D9D4C286A8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18799</c:v>
                </c:pt>
                <c:pt idx="5">
                  <c:v>19090</c:v>
                </c:pt>
                <c:pt idx="8">
                  <c:v>19277</c:v>
                </c:pt>
                <c:pt idx="11">
                  <c:v>18991</c:v>
                </c:pt>
                <c:pt idx="14">
                  <c:v>20027</c:v>
                </c:pt>
              </c:numCache>
            </c:numRef>
          </c:val>
          <c:extLst>
            <c:ext xmlns:c16="http://schemas.microsoft.com/office/drawing/2014/chart" uri="{C3380CC4-5D6E-409C-BE32-E72D297353CC}">
              <c16:uniqueId val="{00000002-44D6-4D09-A3A0-1D9D4C286A8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4D6-4D09-A3A0-1D9D4C286A8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4D6-4D09-A3A0-1D9D4C286A8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4D6-4D09-A3A0-1D9D4C286A8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2575</c:v>
                </c:pt>
                <c:pt idx="3">
                  <c:v>2375</c:v>
                </c:pt>
                <c:pt idx="6">
                  <c:v>2211</c:v>
                </c:pt>
                <c:pt idx="9">
                  <c:v>2148</c:v>
                </c:pt>
                <c:pt idx="12">
                  <c:v>2093</c:v>
                </c:pt>
              </c:numCache>
            </c:numRef>
          </c:val>
          <c:extLst>
            <c:ext xmlns:c16="http://schemas.microsoft.com/office/drawing/2014/chart" uri="{C3380CC4-5D6E-409C-BE32-E72D297353CC}">
              <c16:uniqueId val="{00000006-44D6-4D09-A3A0-1D9D4C286A8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939</c:v>
                </c:pt>
                <c:pt idx="3">
                  <c:v>857</c:v>
                </c:pt>
                <c:pt idx="6">
                  <c:v>799</c:v>
                </c:pt>
                <c:pt idx="9">
                  <c:v>926</c:v>
                </c:pt>
                <c:pt idx="12">
                  <c:v>885</c:v>
                </c:pt>
              </c:numCache>
            </c:numRef>
          </c:val>
          <c:extLst>
            <c:ext xmlns:c16="http://schemas.microsoft.com/office/drawing/2014/chart" uri="{C3380CC4-5D6E-409C-BE32-E72D297353CC}">
              <c16:uniqueId val="{00000007-44D6-4D09-A3A0-1D9D4C286A8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23112</c:v>
                </c:pt>
                <c:pt idx="3">
                  <c:v>21156</c:v>
                </c:pt>
                <c:pt idx="6">
                  <c:v>18677</c:v>
                </c:pt>
                <c:pt idx="9">
                  <c:v>16738</c:v>
                </c:pt>
                <c:pt idx="12">
                  <c:v>16693</c:v>
                </c:pt>
              </c:numCache>
            </c:numRef>
          </c:val>
          <c:extLst>
            <c:ext xmlns:c16="http://schemas.microsoft.com/office/drawing/2014/chart" uri="{C3380CC4-5D6E-409C-BE32-E72D297353CC}">
              <c16:uniqueId val="{00000008-44D6-4D09-A3A0-1D9D4C286A8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249</c:v>
                </c:pt>
                <c:pt idx="3">
                  <c:v>205</c:v>
                </c:pt>
                <c:pt idx="6">
                  <c:v>161</c:v>
                </c:pt>
                <c:pt idx="9">
                  <c:v>128</c:v>
                </c:pt>
                <c:pt idx="12">
                  <c:v>94</c:v>
                </c:pt>
              </c:numCache>
            </c:numRef>
          </c:val>
          <c:extLst>
            <c:ext xmlns:c16="http://schemas.microsoft.com/office/drawing/2014/chart" uri="{C3380CC4-5D6E-409C-BE32-E72D297353CC}">
              <c16:uniqueId val="{00000009-44D6-4D09-A3A0-1D9D4C286A8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44821</c:v>
                </c:pt>
                <c:pt idx="3">
                  <c:v>46400</c:v>
                </c:pt>
                <c:pt idx="6">
                  <c:v>44758</c:v>
                </c:pt>
                <c:pt idx="9">
                  <c:v>43493</c:v>
                </c:pt>
                <c:pt idx="12">
                  <c:v>43810</c:v>
                </c:pt>
              </c:numCache>
            </c:numRef>
          </c:val>
          <c:extLst>
            <c:ext xmlns:c16="http://schemas.microsoft.com/office/drawing/2014/chart" uri="{C3380CC4-5D6E-409C-BE32-E72D297353CC}">
              <c16:uniqueId val="{0000000A-44D6-4D09-A3A0-1D9D4C286A8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4D6-4D09-A3A0-1D9D4C286A8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3082</c:v>
                </c:pt>
                <c:pt idx="1">
                  <c:v>3480</c:v>
                </c:pt>
                <c:pt idx="2">
                  <c:v>3472</c:v>
                </c:pt>
              </c:numCache>
            </c:numRef>
          </c:val>
          <c:extLst>
            <c:ext xmlns:c16="http://schemas.microsoft.com/office/drawing/2014/chart" uri="{C3380CC4-5D6E-409C-BE32-E72D297353CC}">
              <c16:uniqueId val="{00000000-7F36-40A2-82B8-24E0261F8D9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6105</c:v>
                </c:pt>
                <c:pt idx="1">
                  <c:v>5844</c:v>
                </c:pt>
                <c:pt idx="2">
                  <c:v>6060</c:v>
                </c:pt>
              </c:numCache>
            </c:numRef>
          </c:val>
          <c:extLst>
            <c:ext xmlns:c16="http://schemas.microsoft.com/office/drawing/2014/chart" uri="{C3380CC4-5D6E-409C-BE32-E72D297353CC}">
              <c16:uniqueId val="{00000001-7F36-40A2-82B8-24E0261F8D9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13783</c:v>
                </c:pt>
                <c:pt idx="1">
                  <c:v>13267</c:v>
                </c:pt>
                <c:pt idx="2">
                  <c:v>13398</c:v>
                </c:pt>
              </c:numCache>
            </c:numRef>
          </c:val>
          <c:extLst>
            <c:ext xmlns:c16="http://schemas.microsoft.com/office/drawing/2014/chart" uri="{C3380CC4-5D6E-409C-BE32-E72D297353CC}">
              <c16:uniqueId val="{00000002-7F36-40A2-82B8-24E0261F8D9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{6F746655-FD24-4A98-AC26-90C33427EDFE}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453-4E86-B793-F53A7B254EC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{9FDDBB3E-0D11-43B6-A06B-A59A60A17F62}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453-4E86-B793-F53A7B254EC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{31F336CF-F0E3-4C2F-B3DE-833A819C8AFC}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453-4E86-B793-F53A7B254EC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{49F08AEE-FC17-47FA-BD31-37FAE596F423}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453-4E86-B793-F53A7B254EC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{3C4A4D09-0F4A-470C-A11B-9682280B70AC}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453-4E86-B793-F53A7B254EC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{2234A22A-8DD1-4CE5-819C-2FF45D03F809}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453-4E86-B793-F53A7B254EC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{FAEA5B31-02CA-427F-B811-09D00C1C8475}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453-4E86-B793-F53A7B254EC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{BC2C9620-FAF8-4767-8C42-6F38892ADE5C}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453-4E86-B793-F53A7B254EC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{602BAC40-28D3-4AF6-92A5-184CE4BBF88A}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453-4E86-B793-F53A7B254EC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59.4</c:v>
                </c:pt>
                <c:pt idx="8">
                  <c:v>59.3</c:v>
                </c:pt>
                <c:pt idx="16">
                  <c:v>65</c:v>
                </c:pt>
                <c:pt idx="24">
                  <c:v>67.900000000000006</c:v>
                </c:pt>
                <c:pt idx="32">
                  <c:v>69.900000000000006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453-4E86-B793-F53A7B254EC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{44F82F80-0A08-4924-9DDE-192BACDE2032}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453-4E86-B793-F53A7B254EC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{3399AEE1-9B0E-423E-BE54-8B690247B36E}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453-4E86-B793-F53A7B254EC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{B07FE1D0-2B6F-4807-B481-48BB517B320E}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453-4E86-B793-F53A7B254EC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{83195B7E-3C6D-4332-90C7-5399E40A8DD1}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453-4E86-B793-F53A7B254EC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{21981578-CA9D-428D-8361-3DD95237308D}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453-4E86-B793-F53A7B254EC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{F588307B-373A-4533-AD2E-43F12317E654}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453-4E86-B793-F53A7B254EC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{140BB812-CA4D-4BAE-97F0-243C97901642}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453-4E86-B793-F53A7B254EC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{9F2E5C61-0E2F-4E66-80A1-CE97F185250D}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453-4E86-B793-F53A7B254EC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{D19C573A-E9AC-433D-B893-252C04101032}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453-4E86-B793-F53A7B254EC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55.2</c:v>
                </c:pt>
                <c:pt idx="8">
                  <c:v>57.2</c:v>
                </c:pt>
                <c:pt idx="16">
                  <c:v>58.5</c:v>
                </c:pt>
                <c:pt idx="24">
                  <c:v>59.8</c:v>
                </c:pt>
                <c:pt idx="32">
                  <c:v>60.6</c:v>
                </c:pt>
              </c:numCache>
            </c:numRef>
          </c:xVal>
          <c:yVal>
            <c:numRef>
              <c:f>公会計指標分析・財政指標組合せ分析表!$BP$55:$DC$55</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9453-4E86-B793-F53A7B254ECA}"/>
            </c:ext>
          </c:extLst>
        </c:ser>
        <c:dLbls>
          <c:showLegendKey val="0"/>
          <c:showVal val="1"/>
          <c:showCatName val="0"/>
          <c:showSerName val="0"/>
          <c:showPercent val="0"/>
          <c:showBubbleSize val="0"/>
        </c:dLbls>
        <c:axId val="46179840"/>
        <c:axId val="46181760"/>
      </c:scatterChart>
      <c:valAx>
        <c:axId val="46179840"/>
        <c:scaling>
          <c:orientation val="minMax"/>
          <c:max val="61.1"/>
          <c:min val="5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0"/>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{A4760441-38F4-4661-B31D-2368DE46088E}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184-4CB2-9F6F-BAA128D25E5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{3B7F95DE-4221-4B5B-91CC-8AF352FA013D}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184-4CB2-9F6F-BAA128D25E5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{803EDB3C-E122-4A08-9910-79279A7E8540}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184-4CB2-9F6F-BAA128D25E5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{A1F4B4EA-0FC6-432E-AAF1-B2C8F50398E9}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184-4CB2-9F6F-BAA128D25E5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{12127809-3AC1-413A-8F12-542B270A0985}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184-4CB2-9F6F-BAA128D25E5C}"/>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{813B83ED-B07D-4D7B-B738-3B200E42F200}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184-4CB2-9F6F-BAA128D25E5C}"/>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{C94B6F3F-F800-41EE-BE9A-EBA42CEAE57D}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184-4CB2-9F6F-BAA128D25E5C}"/>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{32CD017C-2950-47CF-90B0-F9FBD276766D}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184-4CB2-9F6F-BAA128D25E5C}"/>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{B4CB792E-C84E-4190-A244-67AD3050B243}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184-4CB2-9F6F-BAA128D25E5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6.1</c:v>
                </c:pt>
                <c:pt idx="8">
                  <c:v>4.7</c:v>
                </c:pt>
                <c:pt idx="16">
                  <c:v>3.9</c:v>
                </c:pt>
                <c:pt idx="24">
                  <c:v>3.7</c:v>
                </c:pt>
                <c:pt idx="32">
                  <c:v>4.3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184-4CB2-9F6F-BAA128D25E5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{BEF3D5F5-B44F-4C66-AD7B-CBF069D7D583}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184-4CB2-9F6F-BAA128D25E5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{2B183436-B9AD-47EF-8CBF-CB38D8431AC1}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184-4CB2-9F6F-BAA128D25E5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{E173F68C-8BF8-46DF-BFCC-311DC672CFB1}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184-4CB2-9F6F-BAA128D25E5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{8A6AE09E-380C-41B7-A73A-E2335312F402}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184-4CB2-9F6F-BAA128D25E5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{57FD7071-8478-4558-870B-30F2BC1C62F1}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184-4CB2-9F6F-BAA128D25E5C}"/>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{8A7B1986-470F-41B5-BA6B-40CA47F97446}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184-4CB2-9F6F-BAA128D25E5C}"/>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{FE12973F-912E-4FCB-8956-C232D654E6D9}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184-4CB2-9F6F-BAA128D25E5C}"/>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{151B748D-B2DD-4266-A8F7-6DB640031986}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184-4CB2-9F6F-BAA128D25E5C}"/>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{EA38E214-C388-4782-A4AF-0BC76344BC3A}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184-4CB2-9F6F-BAA128D25E5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E184-4CB2-9F6F-BAA128D25E5C}"/>
            </c:ext>
          </c:extLst>
        </c:ser>
        <c:dLbls>
          <c:showLegendKey val="0"/>
          <c:showVal val="1"/>
          <c:showCatName val="0"/>
          <c:showSerName val="0"/>
          <c:showPercent val="0"/>
          <c:showBubbleSize val="0"/>
        </c:dLbls>
        <c:axId val="84219776"/>
        <c:axId val="84234240"/>
      </c:scatterChart>
      <c:valAx>
        <c:axId val="84219776"/>
        <c:scaling>
          <c:orientation val="minMax"/>
          <c:max val="7.9"/>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0"/>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富山県南砺市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50,337
49,393
668.64
37,983,461
36,324,395
1,452,916
21,129,785
43,810,471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anose="020B0609070205080204" pitchFamily="49" charset="-128"/>
              <a:ea typeface="ＭＳ ゴシック" panose="020B0609070205080204" pitchFamily="49" charset="-128"/>
            </a:rPr>
            <a:t>　財政力指数については、主に以下の要因により類似団体における平均値を大きく下回っている。</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・人口減少等による市税収入が減少傾向にあること</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・全国平均を上回る高齢化により扶助費が増加傾向にあること</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・市域が広域であり、市道等のライフラインの整備、維持管理に多額の経費を要していること</a:t>
          </a:r>
          <a:endParaRPr kumimoji="1" lang="en-US" altLang="ja-JP" sz="1200">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引き続き、徹底した歳出予算の見直しを行いつつ、喫緊の課題である人口対策施策等に取り組んでいく。</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45</xdr:row>
      <xdr:rowOff>7055</xdr:rowOff>
    </xdr:to>
    <xdr:cxnSp macro="">
      <xdr:nvCxnSpPr>
        <xdr:cNvPr id="69" name="直線コネクタ 68"/>
        <xdr:cNvCxnSpPr/>
      </xdr:nvCxnSpPr>
      <xdr:spPr>
        <a:xfrm>
          <a:off x="4114800" y="77089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149172</xdr:rowOff>
    </xdr:from>
    <xdr:ext cx="762000" cy="259045"/>
    <xdr:sp macro="" textlink="">
      <xdr:nvSpPr>
        <xdr:cNvPr id="70" name="財政力平均値テキスト"/>
        <xdr:cNvSpPr txBox="1"/>
      </xdr:nvSpPr>
      <xdr:spPr>
        <a:xfrm>
          <a:off x="5041900" y="700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44</xdr:row>
      <xdr:rowOff>165100</xdr:rowOff>
    </xdr:to>
    <xdr:cxnSp macro="">
      <xdr:nvCxnSpPr>
        <xdr:cNvPr id="72" name="直線コネクタ 71"/>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44</xdr:row>
      <xdr:rowOff>165100</xdr:rowOff>
    </xdr:to>
    <xdr:cxnSp macro="">
      <xdr:nvCxnSpPr>
        <xdr:cNvPr id="75" name="直線コネクタ 74"/>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44</xdr:row>
      <xdr:rowOff>165100</xdr:rowOff>
    </xdr:to>
    <xdr:cxnSp macro="">
      <xdr:nvCxnSpPr>
        <xdr:cNvPr id="78" name="直線コネクタ 77"/>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127705</xdr:rowOff>
    </xdr:from>
    <xdr:to>
      <xdr:col>23</xdr:col>
      <xdr:colOff>184150</xdr:colOff>
      <xdr:row>45</xdr:row>
      <xdr:rowOff>57855</xdr:rowOff>
    </xdr:to>
    <xdr:sp macro="" textlink="">
      <xdr:nvSpPr>
        <xdr:cNvPr id="88" name="楕円 87"/>
        <xdr:cNvSpPr/>
      </xdr:nvSpPr>
      <xdr:spPr>
        <a:xfrm>
          <a:off x="49022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23582</xdr:rowOff>
    </xdr:from>
    <xdr:ext cx="762000" cy="259045"/>
    <xdr:sp macro="" textlink="">
      <xdr:nvSpPr>
        <xdr:cNvPr id="89" name="財政力該当値テキスト"/>
        <xdr:cNvSpPr txBox="1"/>
      </xdr:nvSpPr>
      <xdr:spPr>
        <a:xfrm>
          <a:off x="5041900" y="7567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90" name="楕円 89"/>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1" name="テキスト ボックス 90"/>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2" name="楕円 91"/>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3" name="テキスト ボックス 92"/>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4" name="楕円 93"/>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5" name="テキスト ボックス 94"/>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6" name="楕円 95"/>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7" name="テキスト ボックス 96"/>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元年度は類似団体平均より２．７％低く、前年比で２．６％値が上昇した。値が上昇したのは、これまで臨時的経費として取り扱ってきた事業のうち、概ね５年以上継続している事業を整理し、経常的経費として計上し直したことによる。その他歳入・歳出における主な増減要因は次のとおりであ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（歳入）　・自動車取得税の廃止、地方消費税交付金（土日問題）等による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交付金の減　▲９４百万円</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・普通交付税の増（算入公債費の増等による）　＋３５０百万</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（歳出）　・地方債の元利償還金の増　＋３７０百万円</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・病院事業への基準内繰出（経常的経費）の増　＋４５０百万円</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基準外繰出（臨時的経費）から振替えたことによる</a:t>
          </a:r>
        </a:p>
        <a:p>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32385</xdr:rowOff>
    </xdr:from>
    <xdr:to>
      <xdr:col>23</xdr:col>
      <xdr:colOff>133350</xdr:colOff>
      <xdr:row>62</xdr:row>
      <xdr:rowOff>136948</xdr:rowOff>
    </xdr:to>
    <xdr:cxnSp macro="">
      <xdr:nvCxnSpPr>
        <xdr:cNvPr id="132" name="直線コネクタ 131"/>
        <xdr:cNvCxnSpPr/>
      </xdr:nvCxnSpPr>
      <xdr:spPr>
        <a:xfrm>
          <a:off x="4114800" y="10662285"/>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166810</xdr:rowOff>
    </xdr:from>
    <xdr:ext cx="762000" cy="259045"/>
    <xdr:sp macro="" textlink="">
      <xdr:nvSpPr>
        <xdr:cNvPr id="133" name="財政構造の弾力性平均値テキスト"/>
        <xdr:cNvSpPr txBox="1"/>
      </xdr:nvSpPr>
      <xdr:spPr>
        <a:xfrm>
          <a:off x="5041900" y="1079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32385</xdr:rowOff>
    </xdr:from>
    <xdr:to>
      <xdr:col>19</xdr:col>
      <xdr:colOff>133350</xdr:colOff>
      <xdr:row>62</xdr:row>
      <xdr:rowOff>80645</xdr:rowOff>
    </xdr:to>
    <xdr:cxnSp macro="">
      <xdr:nvCxnSpPr>
        <xdr:cNvPr id="135" name="直線コネクタ 134"/>
        <xdr:cNvCxnSpPr/>
      </xdr:nvCxnSpPr>
      <xdr:spPr>
        <a:xfrm flipV="1">
          <a:off x="3225800" y="1066228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85531</xdr:rowOff>
    </xdr:from>
    <xdr:ext cx="736600" cy="259045"/>
    <xdr:sp macro="" textlink="">
      <xdr:nvSpPr>
        <xdr:cNvPr id="137" name="テキスト ボックス 136"/>
        <xdr:cNvSpPr txBox="1"/>
      </xdr:nvSpPr>
      <xdr:spPr>
        <a:xfrm>
          <a:off x="3733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55033</xdr:rowOff>
    </xdr:from>
    <xdr:to>
      <xdr:col>15</xdr:col>
      <xdr:colOff>82550</xdr:colOff>
      <xdr:row>62</xdr:row>
      <xdr:rowOff>80645</xdr:rowOff>
    </xdr:to>
    <xdr:cxnSp macro="">
      <xdr:nvCxnSpPr>
        <xdr:cNvPr id="138" name="直線コネクタ 137"/>
        <xdr:cNvCxnSpPr/>
      </xdr:nvCxnSpPr>
      <xdr:spPr>
        <a:xfrm>
          <a:off x="2336800" y="10513483"/>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40" name="テキスト ボックス 139"/>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97790</xdr:rowOff>
    </xdr:from>
    <xdr:to>
      <xdr:col>11</xdr:col>
      <xdr:colOff>31750</xdr:colOff>
      <xdr:row>61</xdr:row>
      <xdr:rowOff>55033</xdr:rowOff>
    </xdr:to>
    <xdr:cxnSp macro="">
      <xdr:nvCxnSpPr>
        <xdr:cNvPr id="141" name="直線コネクタ 140"/>
        <xdr:cNvCxnSpPr/>
      </xdr:nvCxnSpPr>
      <xdr:spPr>
        <a:xfrm>
          <a:off x="1447800" y="1038479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3" name="テキスト ボックス 142"/>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148396</xdr:rowOff>
    </xdr:from>
    <xdr:ext cx="762000" cy="259045"/>
    <xdr:sp macro="" textlink="">
      <xdr:nvSpPr>
        <xdr:cNvPr id="145" name="テキスト ボックス 144"/>
        <xdr:cNvSpPr txBox="1"/>
      </xdr:nvSpPr>
      <xdr:spPr>
        <a:xfrm>
          <a:off x="1066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86148</xdr:rowOff>
    </xdr:from>
    <xdr:to>
      <xdr:col>23</xdr:col>
      <xdr:colOff>184150</xdr:colOff>
      <xdr:row>63</xdr:row>
      <xdr:rowOff>16298</xdr:rowOff>
    </xdr:to>
    <xdr:sp macro="" textlink="">
      <xdr:nvSpPr>
        <xdr:cNvPr id="151" name="楕円 150"/>
        <xdr:cNvSpPr/>
      </xdr:nvSpPr>
      <xdr:spPr>
        <a:xfrm>
          <a:off x="49022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102675</xdr:rowOff>
    </xdr:from>
    <xdr:ext cx="762000" cy="259045"/>
    <xdr:sp macro="" textlink="">
      <xdr:nvSpPr>
        <xdr:cNvPr id="152" name="財政構造の弾力性該当値テキスト"/>
        <xdr:cNvSpPr txBox="1"/>
      </xdr:nvSpPr>
      <xdr:spPr>
        <a:xfrm>
          <a:off x="5041900" y="105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153035</xdr:rowOff>
    </xdr:from>
    <xdr:to>
      <xdr:col>19</xdr:col>
      <xdr:colOff>184150</xdr:colOff>
      <xdr:row>62</xdr:row>
      <xdr:rowOff>83185</xdr:rowOff>
    </xdr:to>
    <xdr:sp macro="" textlink="">
      <xdr:nvSpPr>
        <xdr:cNvPr id="153" name="楕円 152"/>
        <xdr:cNvSpPr/>
      </xdr:nvSpPr>
      <xdr:spPr>
        <a:xfrm>
          <a:off x="4064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93362</xdr:rowOff>
    </xdr:from>
    <xdr:ext cx="736600" cy="259045"/>
    <xdr:sp macro="" textlink="">
      <xdr:nvSpPr>
        <xdr:cNvPr id="154" name="テキスト ボックス 153"/>
        <xdr:cNvSpPr txBox="1"/>
      </xdr:nvSpPr>
      <xdr:spPr>
        <a:xfrm>
          <a:off x="3733800" y="1038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29845</xdr:rowOff>
    </xdr:from>
    <xdr:to>
      <xdr:col>15</xdr:col>
      <xdr:colOff>133350</xdr:colOff>
      <xdr:row>62</xdr:row>
      <xdr:rowOff>131445</xdr:rowOff>
    </xdr:to>
    <xdr:sp macro="" textlink="">
      <xdr:nvSpPr>
        <xdr:cNvPr id="155" name="楕円 154"/>
        <xdr:cNvSpPr/>
      </xdr:nvSpPr>
      <xdr:spPr>
        <a:xfrm>
          <a:off x="3175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141622</xdr:rowOff>
    </xdr:from>
    <xdr:ext cx="762000" cy="259045"/>
    <xdr:sp macro="" textlink="">
      <xdr:nvSpPr>
        <xdr:cNvPr id="156" name="テキスト ボックス 155"/>
        <xdr:cNvSpPr txBox="1"/>
      </xdr:nvSpPr>
      <xdr:spPr>
        <a:xfrm>
          <a:off x="2844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4233</xdr:rowOff>
    </xdr:from>
    <xdr:to>
      <xdr:col>11</xdr:col>
      <xdr:colOff>82550</xdr:colOff>
      <xdr:row>61</xdr:row>
      <xdr:rowOff>105833</xdr:rowOff>
    </xdr:to>
    <xdr:sp macro="" textlink="">
      <xdr:nvSpPr>
        <xdr:cNvPr id="157" name="楕円 156"/>
        <xdr:cNvSpPr/>
      </xdr:nvSpPr>
      <xdr:spPr>
        <a:xfrm>
          <a:off x="2286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116010</xdr:rowOff>
    </xdr:from>
    <xdr:ext cx="762000" cy="259045"/>
    <xdr:sp macro="" textlink="">
      <xdr:nvSpPr>
        <xdr:cNvPr id="158" name="テキスト ボックス 157"/>
        <xdr:cNvSpPr txBox="1"/>
      </xdr:nvSpPr>
      <xdr:spPr>
        <a:xfrm>
          <a:off x="1955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46990</xdr:rowOff>
    </xdr:from>
    <xdr:to>
      <xdr:col>7</xdr:col>
      <xdr:colOff>31750</xdr:colOff>
      <xdr:row>60</xdr:row>
      <xdr:rowOff>148590</xdr:rowOff>
    </xdr:to>
    <xdr:sp macro="" textlink="">
      <xdr:nvSpPr>
        <xdr:cNvPr id="159" name="楕円 158"/>
        <xdr:cNvSpPr/>
      </xdr:nvSpPr>
      <xdr:spPr>
        <a:xfrm>
          <a:off x="1397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158767</xdr:rowOff>
    </xdr:from>
    <xdr:ext cx="762000" cy="259045"/>
    <xdr:sp macro="" textlink="">
      <xdr:nvSpPr>
        <xdr:cNvPr id="160" name="テキスト ボックス 159"/>
        <xdr:cNvSpPr txBox="1"/>
      </xdr:nvSpPr>
      <xdr:spPr>
        <a:xfrm>
          <a:off x="1066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ついては、退職・採用による職員の入替わり等により前年度比▲１．２％（▲５２百万円）となった。令和２年度から第３次定員適正化計画に基づき新たな削減目標（１０年間で一般行政職員▲１０１人）を設定し、引き続き職員配置の見直しを進めていく。</a:t>
          </a:r>
        </a:p>
        <a:p>
          <a:r>
            <a:rPr kumimoji="1" lang="ja-JP" altLang="en-US" sz="1200">
              <a:latin typeface="ＭＳ Ｐゴシック" panose="020B0600070205080204" pitchFamily="50" charset="-128"/>
              <a:ea typeface="ＭＳ Ｐゴシック" panose="020B0600070205080204" pitchFamily="50" charset="-128"/>
            </a:rPr>
            <a:t>　また、公共施設を類似団体に比して多く保有する本市では、これらの施設に係る修繕費が嵩んでいるため、公共施設の民間譲渡、統廃合等を進めていく必要がある。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60976</xdr:rowOff>
    </xdr:from>
    <xdr:to>
      <xdr:col>23</xdr:col>
      <xdr:colOff>133350</xdr:colOff>
      <xdr:row>85</xdr:row>
      <xdr:rowOff>89663</xdr:rowOff>
    </xdr:to>
    <xdr:cxnSp macro="">
      <xdr:nvCxnSpPr>
        <xdr:cNvPr id="193" name="直線コネクタ 192"/>
        <xdr:cNvCxnSpPr/>
      </xdr:nvCxnSpPr>
      <xdr:spPr>
        <a:xfrm>
          <a:off x="4114800" y="14634226"/>
          <a:ext cx="838200" cy="2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62565</xdr:rowOff>
    </xdr:from>
    <xdr:ext cx="762000" cy="259045"/>
    <xdr:sp macro="" textlink="">
      <xdr:nvSpPr>
        <xdr:cNvPr id="194" name="人件費・物件費等の状況平均値テキスト"/>
        <xdr:cNvSpPr txBox="1"/>
      </xdr:nvSpPr>
      <xdr:spPr>
        <a:xfrm>
          <a:off x="5041900" y="13950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60976</xdr:rowOff>
    </xdr:from>
    <xdr:to>
      <xdr:col>19</xdr:col>
      <xdr:colOff>133350</xdr:colOff>
      <xdr:row>85</xdr:row>
      <xdr:rowOff>103899</xdr:rowOff>
    </xdr:to>
    <xdr:cxnSp macro="">
      <xdr:nvCxnSpPr>
        <xdr:cNvPr id="196" name="直線コネクタ 195"/>
        <xdr:cNvCxnSpPr/>
      </xdr:nvCxnSpPr>
      <xdr:spPr>
        <a:xfrm flipV="1">
          <a:off x="3225800" y="14634226"/>
          <a:ext cx="889000" cy="4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124043</xdr:rowOff>
    </xdr:from>
    <xdr:ext cx="736600" cy="259045"/>
    <xdr:sp macro="" textlink="">
      <xdr:nvSpPr>
        <xdr:cNvPr id="198" name="テキスト ボックス 197"/>
        <xdr:cNvSpPr txBox="1"/>
      </xdr:nvSpPr>
      <xdr:spPr>
        <a:xfrm>
          <a:off x="3733800" y="1384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138967</xdr:rowOff>
    </xdr:from>
    <xdr:to>
      <xdr:col>15</xdr:col>
      <xdr:colOff>82550</xdr:colOff>
      <xdr:row>85</xdr:row>
      <xdr:rowOff>103899</xdr:rowOff>
    </xdr:to>
    <xdr:cxnSp macro="">
      <xdr:nvCxnSpPr>
        <xdr:cNvPr id="199" name="直線コネクタ 198"/>
        <xdr:cNvCxnSpPr/>
      </xdr:nvCxnSpPr>
      <xdr:spPr>
        <a:xfrm>
          <a:off x="2336800" y="14540767"/>
          <a:ext cx="889000" cy="13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121417</xdr:rowOff>
    </xdr:from>
    <xdr:ext cx="762000" cy="259045"/>
    <xdr:sp macro="" textlink="">
      <xdr:nvSpPr>
        <xdr:cNvPr id="201" name="テキスト ボックス 200"/>
        <xdr:cNvSpPr txBox="1"/>
      </xdr:nvSpPr>
      <xdr:spPr>
        <a:xfrm>
          <a:off x="2844800" y="138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92684</xdr:rowOff>
    </xdr:from>
    <xdr:to>
      <xdr:col>11</xdr:col>
      <xdr:colOff>31750</xdr:colOff>
      <xdr:row>84</xdr:row>
      <xdr:rowOff>138967</xdr:rowOff>
    </xdr:to>
    <xdr:cxnSp macro="">
      <xdr:nvCxnSpPr>
        <xdr:cNvPr id="202" name="直線コネクタ 201"/>
        <xdr:cNvCxnSpPr/>
      </xdr:nvCxnSpPr>
      <xdr:spPr>
        <a:xfrm>
          <a:off x="1447800" y="14494484"/>
          <a:ext cx="889000" cy="4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162236</xdr:rowOff>
    </xdr:from>
    <xdr:ext cx="762000" cy="259045"/>
    <xdr:sp macro="" textlink="">
      <xdr:nvSpPr>
        <xdr:cNvPr id="204" name="テキスト ボックス 203"/>
        <xdr:cNvSpPr txBox="1"/>
      </xdr:nvSpPr>
      <xdr:spPr>
        <a:xfrm>
          <a:off x="1955800" y="1387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61951</xdr:rowOff>
    </xdr:from>
    <xdr:ext cx="762000" cy="259045"/>
    <xdr:sp macro="" textlink="">
      <xdr:nvSpPr>
        <xdr:cNvPr id="206" name="テキスト ボックス 205"/>
        <xdr:cNvSpPr txBox="1"/>
      </xdr:nvSpPr>
      <xdr:spPr>
        <a:xfrm>
          <a:off x="1066800" y="137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38863</xdr:rowOff>
    </xdr:from>
    <xdr:to>
      <xdr:col>23</xdr:col>
      <xdr:colOff>184150</xdr:colOff>
      <xdr:row>85</xdr:row>
      <xdr:rowOff>140463</xdr:rowOff>
    </xdr:to>
    <xdr:sp macro="" textlink="">
      <xdr:nvSpPr>
        <xdr:cNvPr id="212" name="楕円 211"/>
        <xdr:cNvSpPr/>
      </xdr:nvSpPr>
      <xdr:spPr>
        <a:xfrm>
          <a:off x="4902200" y="146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10940</xdr:rowOff>
    </xdr:from>
    <xdr:ext cx="762000" cy="259045"/>
    <xdr:sp macro="" textlink="">
      <xdr:nvSpPr>
        <xdr:cNvPr id="213" name="人件費・物件費等の状況該当値テキスト"/>
        <xdr:cNvSpPr txBox="1"/>
      </xdr:nvSpPr>
      <xdr:spPr>
        <a:xfrm>
          <a:off x="5041900" y="1458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10176</xdr:rowOff>
    </xdr:from>
    <xdr:to>
      <xdr:col>19</xdr:col>
      <xdr:colOff>184150</xdr:colOff>
      <xdr:row>85</xdr:row>
      <xdr:rowOff>111776</xdr:rowOff>
    </xdr:to>
    <xdr:sp macro="" textlink="">
      <xdr:nvSpPr>
        <xdr:cNvPr id="214" name="楕円 213"/>
        <xdr:cNvSpPr/>
      </xdr:nvSpPr>
      <xdr:spPr>
        <a:xfrm>
          <a:off x="4064000" y="14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96553</xdr:rowOff>
    </xdr:from>
    <xdr:ext cx="736600" cy="259045"/>
    <xdr:sp macro="" textlink="">
      <xdr:nvSpPr>
        <xdr:cNvPr id="215" name="テキスト ボックス 214"/>
        <xdr:cNvSpPr txBox="1"/>
      </xdr:nvSpPr>
      <xdr:spPr>
        <a:xfrm>
          <a:off x="3733800" y="14669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53099</xdr:rowOff>
    </xdr:from>
    <xdr:to>
      <xdr:col>15</xdr:col>
      <xdr:colOff>133350</xdr:colOff>
      <xdr:row>85</xdr:row>
      <xdr:rowOff>154699</xdr:rowOff>
    </xdr:to>
    <xdr:sp macro="" textlink="">
      <xdr:nvSpPr>
        <xdr:cNvPr id="216" name="楕円 215"/>
        <xdr:cNvSpPr/>
      </xdr:nvSpPr>
      <xdr:spPr>
        <a:xfrm>
          <a:off x="3175000" y="1462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139476</xdr:rowOff>
    </xdr:from>
    <xdr:ext cx="762000" cy="259045"/>
    <xdr:sp macro="" textlink="">
      <xdr:nvSpPr>
        <xdr:cNvPr id="217" name="テキスト ボックス 216"/>
        <xdr:cNvSpPr txBox="1"/>
      </xdr:nvSpPr>
      <xdr:spPr>
        <a:xfrm>
          <a:off x="2844800" y="1471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88167</xdr:rowOff>
    </xdr:from>
    <xdr:to>
      <xdr:col>11</xdr:col>
      <xdr:colOff>82550</xdr:colOff>
      <xdr:row>85</xdr:row>
      <xdr:rowOff>18317</xdr:rowOff>
    </xdr:to>
    <xdr:sp macro="" textlink="">
      <xdr:nvSpPr>
        <xdr:cNvPr id="218" name="楕円 217"/>
        <xdr:cNvSpPr/>
      </xdr:nvSpPr>
      <xdr:spPr>
        <a:xfrm>
          <a:off x="2286000" y="1448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3094</xdr:rowOff>
    </xdr:from>
    <xdr:ext cx="762000" cy="259045"/>
    <xdr:sp macro="" textlink="">
      <xdr:nvSpPr>
        <xdr:cNvPr id="219" name="テキスト ボックス 218"/>
        <xdr:cNvSpPr txBox="1"/>
      </xdr:nvSpPr>
      <xdr:spPr>
        <a:xfrm>
          <a:off x="1955800" y="14576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41884</xdr:rowOff>
    </xdr:from>
    <xdr:to>
      <xdr:col>7</xdr:col>
      <xdr:colOff>31750</xdr:colOff>
      <xdr:row>84</xdr:row>
      <xdr:rowOff>143484</xdr:rowOff>
    </xdr:to>
    <xdr:sp macro="" textlink="">
      <xdr:nvSpPr>
        <xdr:cNvPr id="220" name="楕円 219"/>
        <xdr:cNvSpPr/>
      </xdr:nvSpPr>
      <xdr:spPr>
        <a:xfrm>
          <a:off x="1397000" y="1444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128261</xdr:rowOff>
    </xdr:from>
    <xdr:ext cx="762000" cy="259045"/>
    <xdr:sp macro="" textlink="">
      <xdr:nvSpPr>
        <xdr:cNvPr id="221" name="テキスト ボックス 220"/>
        <xdr:cNvSpPr txBox="1"/>
      </xdr:nvSpPr>
      <xdr:spPr>
        <a:xfrm>
          <a:off x="1066800" y="1453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市町村合併以前の旧町村の給与水準や体系による影響から、類似団体や全国市平均と比較してやや低い水準となっている。</a:t>
          </a:r>
        </a:p>
        <a:p>
          <a:r>
            <a:rPr kumimoji="1" lang="ja-JP" altLang="en-US" sz="1200">
              <a:latin typeface="ＭＳ Ｐゴシック" panose="020B0600070205080204" pitchFamily="50" charset="-128"/>
              <a:ea typeface="ＭＳ Ｐゴシック" panose="020B0600070205080204" pitchFamily="50" charset="-128"/>
            </a:rPr>
            <a:t>　合併後は、初任給、昇給等を国に準じていることから、退職・採用による職員の入替わりや経験年数階層の変動によって、近年は指数が上昇傾向にある。</a:t>
          </a:r>
        </a:p>
        <a:p>
          <a:r>
            <a:rPr kumimoji="1" lang="ja-JP" altLang="en-US" sz="1200">
              <a:latin typeface="ＭＳ Ｐゴシック" panose="020B0600070205080204" pitchFamily="50" charset="-128"/>
              <a:ea typeface="ＭＳ Ｐゴシック" panose="020B0600070205080204" pitchFamily="50" charset="-128"/>
            </a:rPr>
            <a:t>　今後も引き続き、適正な給与水準を維持するよう努める。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76805</xdr:rowOff>
    </xdr:from>
    <xdr:to>
      <xdr:col>81</xdr:col>
      <xdr:colOff>44450</xdr:colOff>
      <xdr:row>84</xdr:row>
      <xdr:rowOff>88295</xdr:rowOff>
    </xdr:to>
    <xdr:cxnSp macro="">
      <xdr:nvCxnSpPr>
        <xdr:cNvPr id="257" name="直線コネクタ 256"/>
        <xdr:cNvCxnSpPr/>
      </xdr:nvCxnSpPr>
      <xdr:spPr>
        <a:xfrm flipV="1">
          <a:off x="16179800" y="1447860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53823</xdr:rowOff>
    </xdr:from>
    <xdr:to>
      <xdr:col>77</xdr:col>
      <xdr:colOff>44450</xdr:colOff>
      <xdr:row>84</xdr:row>
      <xdr:rowOff>88295</xdr:rowOff>
    </xdr:to>
    <xdr:cxnSp macro="">
      <xdr:nvCxnSpPr>
        <xdr:cNvPr id="260" name="直線コネクタ 259"/>
        <xdr:cNvCxnSpPr/>
      </xdr:nvCxnSpPr>
      <xdr:spPr>
        <a:xfrm>
          <a:off x="15290800" y="1445562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22272</xdr:rowOff>
    </xdr:from>
    <xdr:ext cx="736600" cy="259045"/>
    <xdr:sp macro="" textlink="">
      <xdr:nvSpPr>
        <xdr:cNvPr id="262" name="テキスト ボックス 261"/>
        <xdr:cNvSpPr txBox="1"/>
      </xdr:nvSpPr>
      <xdr:spPr>
        <a:xfrm>
          <a:off x="15798800" y="1476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110368</xdr:rowOff>
    </xdr:from>
    <xdr:to>
      <xdr:col>72</xdr:col>
      <xdr:colOff>203200</xdr:colOff>
      <xdr:row>84</xdr:row>
      <xdr:rowOff>53823</xdr:rowOff>
    </xdr:to>
    <xdr:cxnSp macro="">
      <xdr:nvCxnSpPr>
        <xdr:cNvPr id="263" name="直線コネクタ 262"/>
        <xdr:cNvCxnSpPr/>
      </xdr:nvCxnSpPr>
      <xdr:spPr>
        <a:xfrm>
          <a:off x="14401800" y="14340718"/>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22272</xdr:rowOff>
    </xdr:from>
    <xdr:ext cx="762000" cy="259045"/>
    <xdr:sp macro="" textlink="">
      <xdr:nvSpPr>
        <xdr:cNvPr id="265" name="テキスト ボックス 264"/>
        <xdr:cNvSpPr txBox="1"/>
      </xdr:nvSpPr>
      <xdr:spPr>
        <a:xfrm>
          <a:off x="14909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52916</xdr:rowOff>
    </xdr:from>
    <xdr:to>
      <xdr:col>68</xdr:col>
      <xdr:colOff>152400</xdr:colOff>
      <xdr:row>83</xdr:row>
      <xdr:rowOff>110368</xdr:rowOff>
    </xdr:to>
    <xdr:cxnSp macro="">
      <xdr:nvCxnSpPr>
        <xdr:cNvPr id="266" name="直線コネクタ 265"/>
        <xdr:cNvCxnSpPr/>
      </xdr:nvCxnSpPr>
      <xdr:spPr>
        <a:xfrm>
          <a:off x="13512800" y="1428326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8" name="テキスト ボックス 267"/>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0" name="テキスト ボックス 269"/>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26005</xdr:rowOff>
    </xdr:from>
    <xdr:to>
      <xdr:col>81</xdr:col>
      <xdr:colOff>95250</xdr:colOff>
      <xdr:row>84</xdr:row>
      <xdr:rowOff>127605</xdr:rowOff>
    </xdr:to>
    <xdr:sp macro="" textlink="">
      <xdr:nvSpPr>
        <xdr:cNvPr id="276" name="楕円 275"/>
        <xdr:cNvSpPr/>
      </xdr:nvSpPr>
      <xdr:spPr>
        <a:xfrm>
          <a:off x="169672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42532</xdr:rowOff>
    </xdr:from>
    <xdr:ext cx="762000" cy="259045"/>
    <xdr:sp macro="" textlink="">
      <xdr:nvSpPr>
        <xdr:cNvPr id="277" name="給与水準   （国との比較）該当値テキスト"/>
        <xdr:cNvSpPr txBox="1"/>
      </xdr:nvSpPr>
      <xdr:spPr>
        <a:xfrm>
          <a:off x="17106900" y="1427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37495</xdr:rowOff>
    </xdr:from>
    <xdr:to>
      <xdr:col>77</xdr:col>
      <xdr:colOff>95250</xdr:colOff>
      <xdr:row>84</xdr:row>
      <xdr:rowOff>139095</xdr:rowOff>
    </xdr:to>
    <xdr:sp macro="" textlink="">
      <xdr:nvSpPr>
        <xdr:cNvPr id="278" name="楕円 277"/>
        <xdr:cNvSpPr/>
      </xdr:nvSpPr>
      <xdr:spPr>
        <a:xfrm>
          <a:off x="16129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149272</xdr:rowOff>
    </xdr:from>
    <xdr:ext cx="736600" cy="259045"/>
    <xdr:sp macro="" textlink="">
      <xdr:nvSpPr>
        <xdr:cNvPr id="279" name="テキスト ボックス 278"/>
        <xdr:cNvSpPr txBox="1"/>
      </xdr:nvSpPr>
      <xdr:spPr>
        <a:xfrm>
          <a:off x="15798800" y="1420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3023</xdr:rowOff>
    </xdr:from>
    <xdr:to>
      <xdr:col>73</xdr:col>
      <xdr:colOff>44450</xdr:colOff>
      <xdr:row>84</xdr:row>
      <xdr:rowOff>104623</xdr:rowOff>
    </xdr:to>
    <xdr:sp macro="" textlink="">
      <xdr:nvSpPr>
        <xdr:cNvPr id="280" name="楕円 279"/>
        <xdr:cNvSpPr/>
      </xdr:nvSpPr>
      <xdr:spPr>
        <a:xfrm>
          <a:off x="15240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114800</xdr:rowOff>
    </xdr:from>
    <xdr:ext cx="762000" cy="259045"/>
    <xdr:sp macro="" textlink="">
      <xdr:nvSpPr>
        <xdr:cNvPr id="281" name="テキスト ボックス 280"/>
        <xdr:cNvSpPr txBox="1"/>
      </xdr:nvSpPr>
      <xdr:spPr>
        <a:xfrm>
          <a:off x="14909800" y="14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59568</xdr:rowOff>
    </xdr:from>
    <xdr:to>
      <xdr:col>68</xdr:col>
      <xdr:colOff>203200</xdr:colOff>
      <xdr:row>83</xdr:row>
      <xdr:rowOff>161168</xdr:rowOff>
    </xdr:to>
    <xdr:sp macro="" textlink="">
      <xdr:nvSpPr>
        <xdr:cNvPr id="282" name="楕円 281"/>
        <xdr:cNvSpPr/>
      </xdr:nvSpPr>
      <xdr:spPr>
        <a:xfrm>
          <a:off x="14351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171345</xdr:rowOff>
    </xdr:from>
    <xdr:ext cx="762000" cy="259045"/>
    <xdr:sp macro="" textlink="">
      <xdr:nvSpPr>
        <xdr:cNvPr id="283" name="テキスト ボックス 282"/>
        <xdr:cNvSpPr txBox="1"/>
      </xdr:nvSpPr>
      <xdr:spPr>
        <a:xfrm>
          <a:off x="14020800" y="1405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2116</xdr:rowOff>
    </xdr:from>
    <xdr:to>
      <xdr:col>64</xdr:col>
      <xdr:colOff>152400</xdr:colOff>
      <xdr:row>83</xdr:row>
      <xdr:rowOff>103716</xdr:rowOff>
    </xdr:to>
    <xdr:sp macro="" textlink="">
      <xdr:nvSpPr>
        <xdr:cNvPr id="284" name="楕円 283"/>
        <xdr:cNvSpPr/>
      </xdr:nvSpPr>
      <xdr:spPr>
        <a:xfrm>
          <a:off x="13462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113893</xdr:rowOff>
    </xdr:from>
    <xdr:ext cx="762000" cy="259045"/>
    <xdr:sp macro="" textlink="">
      <xdr:nvSpPr>
        <xdr:cNvPr id="285" name="テキスト ボックス 284"/>
        <xdr:cNvSpPr txBox="1"/>
      </xdr:nvSpPr>
      <xdr:spPr>
        <a:xfrm>
          <a:off x="13131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Ｈ３０：５４９人⇒Ｒ１：５４２人（▲７人）</a:t>
          </a:r>
        </a:p>
        <a:p>
          <a:r>
            <a:rPr kumimoji="1" lang="ja-JP" altLang="en-US" sz="1100">
              <a:latin typeface="ＭＳ Ｐゴシック" panose="020B0600070205080204" pitchFamily="50" charset="-128"/>
              <a:ea typeface="ＭＳ Ｐゴシック" panose="020B0600070205080204" pitchFamily="50" charset="-128"/>
            </a:rPr>
            <a:t>　市の面積が広大であり、合併前の旧町村毎に行政センターや保育園等を配置しており類似団体よりも上回っている。</a:t>
          </a:r>
        </a:p>
        <a:p>
          <a:r>
            <a:rPr kumimoji="1" lang="ja-JP" altLang="en-US" sz="1100">
              <a:latin typeface="ＭＳ Ｐゴシック" panose="020B0600070205080204" pitchFamily="50" charset="-128"/>
              <a:ea typeface="ＭＳ Ｐゴシック" panose="020B0600070205080204" pitchFamily="50" charset="-128"/>
            </a:rPr>
            <a:t>　第１次定員適正化計画で定めた削減目標を達成（合併後１０年で２０１人の削減）し、計画な職員配置を推進してきた。平成２７年度には、第２次定員適正化計画を策定し、引き続き人員の適正配置と組織機構の抜本的な見直しを進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令和２年度に分庁舎を統合し、旧町村毎の行政センター職員数を見直すほか、第３次定員適正化計画において、令和２年度以降の１０年間の削減目標（一般行政職員数▲</a:t>
          </a:r>
          <a:r>
            <a:rPr kumimoji="1" lang="en-US" altLang="ja-JP" sz="1100">
              <a:latin typeface="ＭＳ Ｐゴシック" panose="020B0600070205080204" pitchFamily="50" charset="-128"/>
              <a:ea typeface="ＭＳ Ｐゴシック" panose="020B0600070205080204" pitchFamily="50" charset="-128"/>
            </a:rPr>
            <a:t>101</a:t>
          </a:r>
          <a:r>
            <a:rPr kumimoji="1" lang="ja-JP" altLang="en-US" sz="1100">
              <a:latin typeface="ＭＳ Ｐゴシック" panose="020B0600070205080204" pitchFamily="50" charset="-128"/>
              <a:ea typeface="ＭＳ Ｐゴシック" panose="020B0600070205080204" pitchFamily="50" charset="-128"/>
            </a:rPr>
            <a:t>人）を新たに設定し、計画的に職員配置の適正化を進めていく。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147426</xdr:rowOff>
    </xdr:from>
    <xdr:to>
      <xdr:col>81</xdr:col>
      <xdr:colOff>44450</xdr:colOff>
      <xdr:row>66</xdr:row>
      <xdr:rowOff>6138</xdr:rowOff>
    </xdr:to>
    <xdr:cxnSp macro="">
      <xdr:nvCxnSpPr>
        <xdr:cNvPr id="320" name="直線コネクタ 319"/>
        <xdr:cNvCxnSpPr/>
      </xdr:nvCxnSpPr>
      <xdr:spPr>
        <a:xfrm flipV="1">
          <a:off x="16179800" y="11291676"/>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12188</xdr:rowOff>
    </xdr:from>
    <xdr:ext cx="762000" cy="259045"/>
    <xdr:sp macro="" textlink="">
      <xdr:nvSpPr>
        <xdr:cNvPr id="321" name="定員管理の状況平均値テキスト"/>
        <xdr:cNvSpPr txBox="1"/>
      </xdr:nvSpPr>
      <xdr:spPr>
        <a:xfrm>
          <a:off x="17106900" y="10470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2117</xdr:rowOff>
    </xdr:from>
    <xdr:to>
      <xdr:col>77</xdr:col>
      <xdr:colOff>44450</xdr:colOff>
      <xdr:row>66</xdr:row>
      <xdr:rowOff>6138</xdr:rowOff>
    </xdr:to>
    <xdr:cxnSp macro="">
      <xdr:nvCxnSpPr>
        <xdr:cNvPr id="323" name="直線コネクタ 322"/>
        <xdr:cNvCxnSpPr/>
      </xdr:nvCxnSpPr>
      <xdr:spPr>
        <a:xfrm>
          <a:off x="15290800" y="1131781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89340</xdr:rowOff>
    </xdr:from>
    <xdr:ext cx="736600" cy="259045"/>
    <xdr:sp macro="" textlink="">
      <xdr:nvSpPr>
        <xdr:cNvPr id="325" name="テキスト ボックス 324"/>
        <xdr:cNvSpPr txBox="1"/>
      </xdr:nvSpPr>
      <xdr:spPr>
        <a:xfrm>
          <a:off x="15798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157480</xdr:rowOff>
    </xdr:from>
    <xdr:to>
      <xdr:col>72</xdr:col>
      <xdr:colOff>203200</xdr:colOff>
      <xdr:row>66</xdr:row>
      <xdr:rowOff>2117</xdr:rowOff>
    </xdr:to>
    <xdr:cxnSp macro="">
      <xdr:nvCxnSpPr>
        <xdr:cNvPr id="326" name="直線コネクタ 325"/>
        <xdr:cNvCxnSpPr/>
      </xdr:nvCxnSpPr>
      <xdr:spPr>
        <a:xfrm>
          <a:off x="14401800" y="113017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75265</xdr:rowOff>
    </xdr:from>
    <xdr:ext cx="762000" cy="259045"/>
    <xdr:sp macro="" textlink="">
      <xdr:nvSpPr>
        <xdr:cNvPr id="328" name="テキスト ボックス 327"/>
        <xdr:cNvSpPr txBox="1"/>
      </xdr:nvSpPr>
      <xdr:spPr>
        <a:xfrm>
          <a:off x="14909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135361</xdr:rowOff>
    </xdr:from>
    <xdr:to>
      <xdr:col>68</xdr:col>
      <xdr:colOff>152400</xdr:colOff>
      <xdr:row>65</xdr:row>
      <xdr:rowOff>157480</xdr:rowOff>
    </xdr:to>
    <xdr:cxnSp macro="">
      <xdr:nvCxnSpPr>
        <xdr:cNvPr id="329" name="直線コネクタ 328"/>
        <xdr:cNvCxnSpPr/>
      </xdr:nvCxnSpPr>
      <xdr:spPr>
        <a:xfrm>
          <a:off x="13512800" y="11279611"/>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69232</xdr:rowOff>
    </xdr:from>
    <xdr:ext cx="762000" cy="259045"/>
    <xdr:sp macro="" textlink="">
      <xdr:nvSpPr>
        <xdr:cNvPr id="331" name="テキスト ボックス 330"/>
        <xdr:cNvSpPr txBox="1"/>
      </xdr:nvSpPr>
      <xdr:spPr>
        <a:xfrm>
          <a:off x="14020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45102</xdr:rowOff>
    </xdr:from>
    <xdr:ext cx="762000" cy="259045"/>
    <xdr:sp macro="" textlink="">
      <xdr:nvSpPr>
        <xdr:cNvPr id="333" name="テキスト ボックス 332"/>
        <xdr:cNvSpPr txBox="1"/>
      </xdr:nvSpPr>
      <xdr:spPr>
        <a:xfrm>
          <a:off x="13131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96626</xdr:rowOff>
    </xdr:from>
    <xdr:to>
      <xdr:col>81</xdr:col>
      <xdr:colOff>95250</xdr:colOff>
      <xdr:row>66</xdr:row>
      <xdr:rowOff>26776</xdr:rowOff>
    </xdr:to>
    <xdr:sp macro="" textlink="">
      <xdr:nvSpPr>
        <xdr:cNvPr id="339" name="楕円 338"/>
        <xdr:cNvSpPr/>
      </xdr:nvSpPr>
      <xdr:spPr>
        <a:xfrm>
          <a:off x="16967200" y="1124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68703</xdr:rowOff>
    </xdr:from>
    <xdr:ext cx="762000" cy="259045"/>
    <xdr:sp macro="" textlink="">
      <xdr:nvSpPr>
        <xdr:cNvPr id="340" name="定員管理の状況該当値テキスト"/>
        <xdr:cNvSpPr txBox="1"/>
      </xdr:nvSpPr>
      <xdr:spPr>
        <a:xfrm>
          <a:off x="17106900" y="1121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126788</xdr:rowOff>
    </xdr:from>
    <xdr:to>
      <xdr:col>77</xdr:col>
      <xdr:colOff>95250</xdr:colOff>
      <xdr:row>66</xdr:row>
      <xdr:rowOff>56938</xdr:rowOff>
    </xdr:to>
    <xdr:sp macro="" textlink="">
      <xdr:nvSpPr>
        <xdr:cNvPr id="341" name="楕円 340"/>
        <xdr:cNvSpPr/>
      </xdr:nvSpPr>
      <xdr:spPr>
        <a:xfrm>
          <a:off x="16129000" y="112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41715</xdr:rowOff>
    </xdr:from>
    <xdr:ext cx="736600" cy="259045"/>
    <xdr:sp macro="" textlink="">
      <xdr:nvSpPr>
        <xdr:cNvPr id="342" name="テキスト ボックス 341"/>
        <xdr:cNvSpPr txBox="1"/>
      </xdr:nvSpPr>
      <xdr:spPr>
        <a:xfrm>
          <a:off x="15798800" y="11357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122767</xdr:rowOff>
    </xdr:from>
    <xdr:to>
      <xdr:col>73</xdr:col>
      <xdr:colOff>44450</xdr:colOff>
      <xdr:row>66</xdr:row>
      <xdr:rowOff>52917</xdr:rowOff>
    </xdr:to>
    <xdr:sp macro="" textlink="">
      <xdr:nvSpPr>
        <xdr:cNvPr id="343" name="楕円 342"/>
        <xdr:cNvSpPr/>
      </xdr:nvSpPr>
      <xdr:spPr>
        <a:xfrm>
          <a:off x="15240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37694</xdr:rowOff>
    </xdr:from>
    <xdr:ext cx="762000" cy="259045"/>
    <xdr:sp macro="" textlink="">
      <xdr:nvSpPr>
        <xdr:cNvPr id="344" name="テキスト ボックス 343"/>
        <xdr:cNvSpPr txBox="1"/>
      </xdr:nvSpPr>
      <xdr:spPr>
        <a:xfrm>
          <a:off x="14909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106680</xdr:rowOff>
    </xdr:from>
    <xdr:to>
      <xdr:col>68</xdr:col>
      <xdr:colOff>203200</xdr:colOff>
      <xdr:row>66</xdr:row>
      <xdr:rowOff>36830</xdr:rowOff>
    </xdr:to>
    <xdr:sp macro="" textlink="">
      <xdr:nvSpPr>
        <xdr:cNvPr id="345" name="楕円 344"/>
        <xdr:cNvSpPr/>
      </xdr:nvSpPr>
      <xdr:spPr>
        <a:xfrm>
          <a:off x="14351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21607</xdr:rowOff>
    </xdr:from>
    <xdr:ext cx="762000" cy="259045"/>
    <xdr:sp macro="" textlink="">
      <xdr:nvSpPr>
        <xdr:cNvPr id="346" name="テキスト ボックス 345"/>
        <xdr:cNvSpPr txBox="1"/>
      </xdr:nvSpPr>
      <xdr:spPr>
        <a:xfrm>
          <a:off x="14020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84561</xdr:rowOff>
    </xdr:from>
    <xdr:to>
      <xdr:col>64</xdr:col>
      <xdr:colOff>152400</xdr:colOff>
      <xdr:row>66</xdr:row>
      <xdr:rowOff>14711</xdr:rowOff>
    </xdr:to>
    <xdr:sp macro="" textlink="">
      <xdr:nvSpPr>
        <xdr:cNvPr id="347" name="楕円 346"/>
        <xdr:cNvSpPr/>
      </xdr:nvSpPr>
      <xdr:spPr>
        <a:xfrm>
          <a:off x="13462000" y="1122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170938</xdr:rowOff>
    </xdr:from>
    <xdr:ext cx="762000" cy="259045"/>
    <xdr:sp macro="" textlink="">
      <xdr:nvSpPr>
        <xdr:cNvPr id="348" name="テキスト ボックス 347"/>
        <xdr:cNvSpPr txBox="1"/>
      </xdr:nvSpPr>
      <xdr:spPr>
        <a:xfrm>
          <a:off x="13131800" y="1131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既発債の繰上償還を積極的に実施してきたため、実質公債費比率は非常に低い比率（地方債の許可基準となる</a:t>
          </a:r>
          <a:r>
            <a:rPr kumimoji="1" lang="en-US" altLang="ja-JP" sz="1100">
              <a:latin typeface="ＭＳ Ｐゴシック" panose="020B0600070205080204" pitchFamily="50" charset="-128"/>
              <a:ea typeface="ＭＳ Ｐゴシック" panose="020B0600070205080204" pitchFamily="50" charset="-128"/>
            </a:rPr>
            <a:t>18.0</a:t>
          </a:r>
          <a:r>
            <a:rPr kumimoji="1" lang="ja-JP" altLang="en-US" sz="1100">
              <a:latin typeface="ＭＳ Ｐゴシック" panose="020B0600070205080204" pitchFamily="50" charset="-128"/>
              <a:ea typeface="ＭＳ Ｐゴシック" panose="020B0600070205080204" pitchFamily="50" charset="-128"/>
            </a:rPr>
            <a:t>％以下）で推移している。</a:t>
          </a:r>
        </a:p>
        <a:p>
          <a:r>
            <a:rPr kumimoji="1" lang="ja-JP" altLang="en-US" sz="1100">
              <a:latin typeface="ＭＳ Ｐゴシック" panose="020B0600070205080204" pitchFamily="50" charset="-128"/>
              <a:ea typeface="ＭＳ Ｐゴシック" panose="020B0600070205080204" pitchFamily="50" charset="-128"/>
            </a:rPr>
            <a:t>　Ｒ１年度から財政運営上の方針により繰上償還を実施していない（今後の一般財源の不足を見据え基金積立へとシフトしている）ため、これによる影響がＲ１年度から少なからず表れ始めている。また、Ｒ２年度以降は合併特例債が活用できなくなるため、地方交付税措置率の低い地方債を活用していくことになるため、同比率は、今後、中期的に６～７％まで増加する見通し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今後は、同比率の上昇幅に注視しつつ、地方債の発行規模についても一定額を圧縮していく必要があると考えている。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22437</xdr:rowOff>
    </xdr:from>
    <xdr:to>
      <xdr:col>81</xdr:col>
      <xdr:colOff>44450</xdr:colOff>
      <xdr:row>40</xdr:row>
      <xdr:rowOff>70696</xdr:rowOff>
    </xdr:to>
    <xdr:cxnSp macro="">
      <xdr:nvCxnSpPr>
        <xdr:cNvPr id="381" name="直線コネクタ 380"/>
        <xdr:cNvCxnSpPr/>
      </xdr:nvCxnSpPr>
      <xdr:spPr>
        <a:xfrm>
          <a:off x="16179800" y="6880437"/>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22437</xdr:rowOff>
    </xdr:from>
    <xdr:to>
      <xdr:col>77</xdr:col>
      <xdr:colOff>44450</xdr:colOff>
      <xdr:row>40</xdr:row>
      <xdr:rowOff>38523</xdr:rowOff>
    </xdr:to>
    <xdr:cxnSp macro="">
      <xdr:nvCxnSpPr>
        <xdr:cNvPr id="384" name="直線コネクタ 383"/>
        <xdr:cNvCxnSpPr/>
      </xdr:nvCxnSpPr>
      <xdr:spPr>
        <a:xfrm flipV="1">
          <a:off x="15290800" y="68804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86" name="テキスト ボックス 385"/>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38523</xdr:rowOff>
    </xdr:from>
    <xdr:to>
      <xdr:col>72</xdr:col>
      <xdr:colOff>203200</xdr:colOff>
      <xdr:row>40</xdr:row>
      <xdr:rowOff>102870</xdr:rowOff>
    </xdr:to>
    <xdr:cxnSp macro="">
      <xdr:nvCxnSpPr>
        <xdr:cNvPr id="387" name="直線コネクタ 386"/>
        <xdr:cNvCxnSpPr/>
      </xdr:nvCxnSpPr>
      <xdr:spPr>
        <a:xfrm flipV="1">
          <a:off x="14401800" y="689652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9" name="テキスト ボックス 388"/>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102870</xdr:rowOff>
    </xdr:from>
    <xdr:to>
      <xdr:col>68</xdr:col>
      <xdr:colOff>152400</xdr:colOff>
      <xdr:row>41</xdr:row>
      <xdr:rowOff>44027</xdr:rowOff>
    </xdr:to>
    <xdr:cxnSp macro="">
      <xdr:nvCxnSpPr>
        <xdr:cNvPr id="390" name="直線コネクタ 389"/>
        <xdr:cNvCxnSpPr/>
      </xdr:nvCxnSpPr>
      <xdr:spPr>
        <a:xfrm flipV="1">
          <a:off x="13512800" y="696087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392" name="テキスト ボックス 391"/>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400" name="楕円 399"/>
        <xdr:cNvSpPr/>
      </xdr:nvSpPr>
      <xdr:spPr>
        <a:xfrm>
          <a:off x="169672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36423</xdr:rowOff>
    </xdr:from>
    <xdr:ext cx="762000" cy="259045"/>
    <xdr:sp macro="" textlink="">
      <xdr:nvSpPr>
        <xdr:cNvPr id="401" name="公債費負担の状況該当値テキスト"/>
        <xdr:cNvSpPr txBox="1"/>
      </xdr:nvSpPr>
      <xdr:spPr>
        <a:xfrm>
          <a:off x="17106900" y="672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143087</xdr:rowOff>
    </xdr:from>
    <xdr:to>
      <xdr:col>77</xdr:col>
      <xdr:colOff>95250</xdr:colOff>
      <xdr:row>40</xdr:row>
      <xdr:rowOff>73237</xdr:rowOff>
    </xdr:to>
    <xdr:sp macro="" textlink="">
      <xdr:nvSpPr>
        <xdr:cNvPr id="402" name="楕円 401"/>
        <xdr:cNvSpPr/>
      </xdr:nvSpPr>
      <xdr:spPr>
        <a:xfrm>
          <a:off x="16129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83414</xdr:rowOff>
    </xdr:from>
    <xdr:ext cx="736600" cy="259045"/>
    <xdr:sp macro="" textlink="">
      <xdr:nvSpPr>
        <xdr:cNvPr id="403" name="テキスト ボックス 402"/>
        <xdr:cNvSpPr txBox="1"/>
      </xdr:nvSpPr>
      <xdr:spPr>
        <a:xfrm>
          <a:off x="15798800" y="659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159173</xdr:rowOff>
    </xdr:from>
    <xdr:to>
      <xdr:col>73</xdr:col>
      <xdr:colOff>44450</xdr:colOff>
      <xdr:row>40</xdr:row>
      <xdr:rowOff>89323</xdr:rowOff>
    </xdr:to>
    <xdr:sp macro="" textlink="">
      <xdr:nvSpPr>
        <xdr:cNvPr id="404" name="楕円 403"/>
        <xdr:cNvSpPr/>
      </xdr:nvSpPr>
      <xdr:spPr>
        <a:xfrm>
          <a:off x="15240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405" name="テキスト ボックス 404"/>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52070</xdr:rowOff>
    </xdr:from>
    <xdr:to>
      <xdr:col>68</xdr:col>
      <xdr:colOff>203200</xdr:colOff>
      <xdr:row>40</xdr:row>
      <xdr:rowOff>153670</xdr:rowOff>
    </xdr:to>
    <xdr:sp macro="" textlink="">
      <xdr:nvSpPr>
        <xdr:cNvPr id="406" name="楕円 405"/>
        <xdr:cNvSpPr/>
      </xdr:nvSpPr>
      <xdr:spPr>
        <a:xfrm>
          <a:off x="14351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163847</xdr:rowOff>
    </xdr:from>
    <xdr:ext cx="762000" cy="259045"/>
    <xdr:sp macro="" textlink="">
      <xdr:nvSpPr>
        <xdr:cNvPr id="407" name="テキスト ボックス 406"/>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408" name="楕円 407"/>
        <xdr:cNvSpPr/>
      </xdr:nvSpPr>
      <xdr:spPr>
        <a:xfrm>
          <a:off x="13462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105004</xdr:rowOff>
    </xdr:from>
    <xdr:ext cx="762000" cy="259045"/>
    <xdr:sp macro="" textlink="">
      <xdr:nvSpPr>
        <xdr:cNvPr id="409" name="テキスト ボックス 408"/>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平成２４年度から引き続き、将来負担が生じていない。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の要因としては、①繰上償還を積極的に実施してきたこと、②合併特例債、過疎対策事業債など交付税措置率の高い地方債を多く活用してきたため交付税算入見込額が大きいこと、③公債費に充当可能な基金残高が多いことの３点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ただし、Ｒ１年度に合併特例債が発行上限に達すること（Ｒ２以降交付税措置率の低い地方債へ移行）を踏まえれば、地方債の発行規模を一定程度圧縮していく必要がある。また、中長期的に人口減による市税・普通交付税の減、高齢化に伴う扶助費の増が見込まれる中、基金の取り崩し額が増加することが予見されるため、財源確保と予算規模の見直しを行い、今後も健全な状況を維持し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96749</xdr:rowOff>
    </xdr:from>
    <xdr:ext cx="762000" cy="259045"/>
    <xdr:sp macro="" textlink="">
      <xdr:nvSpPr>
        <xdr:cNvPr id="443" name="将来負担の状況平均値テキスト"/>
        <xdr:cNvSpPr txBox="1"/>
      </xdr:nvSpPr>
      <xdr:spPr>
        <a:xfrm>
          <a:off x="17106900" y="249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4" name="フローチャート: 判断 443"/>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5" name="フローチャート: 判断 444"/>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6" name="テキスト ボックス 445"/>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171323</xdr:rowOff>
    </xdr:from>
    <xdr:to>
      <xdr:col>73</xdr:col>
      <xdr:colOff>44450</xdr:colOff>
      <xdr:row>15</xdr:row>
      <xdr:rowOff>101473</xdr:rowOff>
    </xdr:to>
    <xdr:sp macro="" textlink="">
      <xdr:nvSpPr>
        <xdr:cNvPr id="447" name="フローチャート: 判断 446"/>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48" name="テキスト ボックス 447"/>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14351</xdr:rowOff>
    </xdr:from>
    <xdr:to>
      <xdr:col>68</xdr:col>
      <xdr:colOff>203200</xdr:colOff>
      <xdr:row>15</xdr:row>
      <xdr:rowOff>115951</xdr:rowOff>
    </xdr:to>
    <xdr:sp macro="" textlink="">
      <xdr:nvSpPr>
        <xdr:cNvPr id="449" name="フローチャート: 判断 448"/>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0" name="テキスト ボックス 449"/>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1" name="フローチャート: 判断 450"/>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159910</xdr:rowOff>
    </xdr:from>
    <xdr:ext cx="762000" cy="259045"/>
    <xdr:sp macro="" textlink="">
      <xdr:nvSpPr>
        <xdr:cNvPr id="452" name="テキスト ボックス 451"/>
        <xdr:cNvSpPr txBox="1"/>
      </xdr:nvSpPr>
      <xdr:spPr>
        <a:xfrm>
          <a:off x="13131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富山県南砺市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50,337
49,393
668.64
37,983,461
36,324,395
1,452,916
21,129,785
43,810,471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人件費に係る経常収支比率については、合併以前の旧町村の給与水準や体系による影響により類似団体・全国平均に比して低い値となっている。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職員数については、合併前の旧町村ごとに行政センター等を配置していること等から類似団体に比して多くなっているが、定員適正化計画により職員数の見直しを進めており、また、ＲＰＡ導入による業務効率化も開始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一方、給与費については、合併後、初任給、昇給等を国に準じており、今後とも職員数と給与の両面の適正化に努めていく。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81280</xdr:rowOff>
    </xdr:from>
    <xdr:to>
      <xdr:col>24</xdr:col>
      <xdr:colOff>25400</xdr:colOff>
      <xdr:row>34</xdr:row>
      <xdr:rowOff>104140</xdr:rowOff>
    </xdr:to>
    <xdr:cxnSp macro="">
      <xdr:nvCxnSpPr>
        <xdr:cNvPr id="66" name="直線コネクタ 65"/>
        <xdr:cNvCxnSpPr/>
      </xdr:nvCxnSpPr>
      <xdr:spPr>
        <a:xfrm flipV="1">
          <a:off x="3987800" y="59105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81280</xdr:rowOff>
    </xdr:from>
    <xdr:to>
      <xdr:col>19</xdr:col>
      <xdr:colOff>187325</xdr:colOff>
      <xdr:row>34</xdr:row>
      <xdr:rowOff>104140</xdr:rowOff>
    </xdr:to>
    <xdr:cxnSp macro="">
      <xdr:nvCxnSpPr>
        <xdr:cNvPr id="69" name="直線コネクタ 68"/>
        <xdr:cNvCxnSpPr/>
      </xdr:nvCxnSpPr>
      <xdr:spPr>
        <a:xfrm>
          <a:off x="3098800" y="5910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81280</xdr:rowOff>
    </xdr:from>
    <xdr:to>
      <xdr:col>15</xdr:col>
      <xdr:colOff>98425</xdr:colOff>
      <xdr:row>34</xdr:row>
      <xdr:rowOff>88900</xdr:rowOff>
    </xdr:to>
    <xdr:cxnSp macro="">
      <xdr:nvCxnSpPr>
        <xdr:cNvPr id="72" name="直線コネクタ 71"/>
        <xdr:cNvCxnSpPr/>
      </xdr:nvCxnSpPr>
      <xdr:spPr>
        <a:xfrm flipV="1">
          <a:off x="2209800" y="5910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43180</xdr:rowOff>
    </xdr:from>
    <xdr:to>
      <xdr:col>11</xdr:col>
      <xdr:colOff>9525</xdr:colOff>
      <xdr:row>34</xdr:row>
      <xdr:rowOff>88900</xdr:rowOff>
    </xdr:to>
    <xdr:cxnSp macro="">
      <xdr:nvCxnSpPr>
        <xdr:cNvPr id="75" name="直線コネクタ 74"/>
        <xdr:cNvCxnSpPr/>
      </xdr:nvCxnSpPr>
      <xdr:spPr>
        <a:xfrm>
          <a:off x="1320800" y="5872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77" name="テキスト ボックス 76"/>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30480</xdr:rowOff>
    </xdr:from>
    <xdr:to>
      <xdr:col>24</xdr:col>
      <xdr:colOff>76200</xdr:colOff>
      <xdr:row>34</xdr:row>
      <xdr:rowOff>132080</xdr:rowOff>
    </xdr:to>
    <xdr:sp macro="" textlink="">
      <xdr:nvSpPr>
        <xdr:cNvPr id="85" name="楕円 84"/>
        <xdr:cNvSpPr/>
      </xdr:nvSpPr>
      <xdr:spPr>
        <a:xfrm>
          <a:off x="4775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47007</xdr:rowOff>
    </xdr:from>
    <xdr:ext cx="762000" cy="259045"/>
    <xdr:sp macro="" textlink="">
      <xdr:nvSpPr>
        <xdr:cNvPr id="86" name="人件費該当値テキスト"/>
        <xdr:cNvSpPr txBox="1"/>
      </xdr:nvSpPr>
      <xdr:spPr>
        <a:xfrm>
          <a:off x="49149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53340</xdr:rowOff>
    </xdr:from>
    <xdr:to>
      <xdr:col>20</xdr:col>
      <xdr:colOff>38100</xdr:colOff>
      <xdr:row>34</xdr:row>
      <xdr:rowOff>154940</xdr:rowOff>
    </xdr:to>
    <xdr:sp macro="" textlink="">
      <xdr:nvSpPr>
        <xdr:cNvPr id="87" name="楕円 86"/>
        <xdr:cNvSpPr/>
      </xdr:nvSpPr>
      <xdr:spPr>
        <a:xfrm>
          <a:off x="3937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165117</xdr:rowOff>
    </xdr:from>
    <xdr:ext cx="736600" cy="259045"/>
    <xdr:sp macro="" textlink="">
      <xdr:nvSpPr>
        <xdr:cNvPr id="88" name="テキスト ボックス 87"/>
        <xdr:cNvSpPr txBox="1"/>
      </xdr:nvSpPr>
      <xdr:spPr>
        <a:xfrm>
          <a:off x="3606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30480</xdr:rowOff>
    </xdr:from>
    <xdr:to>
      <xdr:col>15</xdr:col>
      <xdr:colOff>149225</xdr:colOff>
      <xdr:row>34</xdr:row>
      <xdr:rowOff>132080</xdr:rowOff>
    </xdr:to>
    <xdr:sp macro="" textlink="">
      <xdr:nvSpPr>
        <xdr:cNvPr id="89" name="楕円 88"/>
        <xdr:cNvSpPr/>
      </xdr:nvSpPr>
      <xdr:spPr>
        <a:xfrm>
          <a:off x="3048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142257</xdr:rowOff>
    </xdr:from>
    <xdr:ext cx="762000" cy="259045"/>
    <xdr:sp macro="" textlink="">
      <xdr:nvSpPr>
        <xdr:cNvPr id="90" name="テキスト ボックス 89"/>
        <xdr:cNvSpPr txBox="1"/>
      </xdr:nvSpPr>
      <xdr:spPr>
        <a:xfrm>
          <a:off x="2717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38100</xdr:rowOff>
    </xdr:from>
    <xdr:to>
      <xdr:col>11</xdr:col>
      <xdr:colOff>60325</xdr:colOff>
      <xdr:row>34</xdr:row>
      <xdr:rowOff>139700</xdr:rowOff>
    </xdr:to>
    <xdr:sp macro="" textlink="">
      <xdr:nvSpPr>
        <xdr:cNvPr id="91" name="楕円 90"/>
        <xdr:cNvSpPr/>
      </xdr:nvSpPr>
      <xdr:spPr>
        <a:xfrm>
          <a:off x="2159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149877</xdr:rowOff>
    </xdr:from>
    <xdr:ext cx="762000" cy="259045"/>
    <xdr:sp macro="" textlink="">
      <xdr:nvSpPr>
        <xdr:cNvPr id="92" name="テキスト ボックス 91"/>
        <xdr:cNvSpPr txBox="1"/>
      </xdr:nvSpPr>
      <xdr:spPr>
        <a:xfrm>
          <a:off x="1828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163830</xdr:rowOff>
    </xdr:from>
    <xdr:to>
      <xdr:col>6</xdr:col>
      <xdr:colOff>171450</xdr:colOff>
      <xdr:row>34</xdr:row>
      <xdr:rowOff>93980</xdr:rowOff>
    </xdr:to>
    <xdr:sp macro="" textlink="">
      <xdr:nvSpPr>
        <xdr:cNvPr id="93" name="楕円 92"/>
        <xdr:cNvSpPr/>
      </xdr:nvSpPr>
      <xdr:spPr>
        <a:xfrm>
          <a:off x="1270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104157</xdr:rowOff>
    </xdr:from>
    <xdr:ext cx="762000" cy="259045"/>
    <xdr:sp macro="" textlink="">
      <xdr:nvSpPr>
        <xdr:cNvPr id="94" name="テキスト ボックス 93"/>
        <xdr:cNvSpPr txBox="1"/>
      </xdr:nvSpPr>
      <xdr:spPr>
        <a:xfrm>
          <a:off x="939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旧町村ごとに設置した公共施設数が多く、それらに係る維持管理費（委託料等）が嵩んでいるものの、マイナスシーリングの設定による予算圧縮により、賃金や需用費が抑えられた結果、経常収支比率は類似団体の平均を下回った。令和元年度においては、平成３０年度実施した小中学校統合型公務支援ソフトの導入事業の皆減（▲５８百万円）などにより、前年度から０．４％減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今後とも、公共施設については、施設再編計画に基づき民間譲渡や統廃合を進めていく。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74422</xdr:rowOff>
    </xdr:from>
    <xdr:to>
      <xdr:col>82</xdr:col>
      <xdr:colOff>107950</xdr:colOff>
      <xdr:row>15</xdr:row>
      <xdr:rowOff>110998</xdr:rowOff>
    </xdr:to>
    <xdr:cxnSp macro="">
      <xdr:nvCxnSpPr>
        <xdr:cNvPr id="125" name="直線コネクタ 124"/>
        <xdr:cNvCxnSpPr/>
      </xdr:nvCxnSpPr>
      <xdr:spPr>
        <a:xfrm flipV="1">
          <a:off x="15671800" y="26461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89425</xdr:rowOff>
    </xdr:from>
    <xdr:ext cx="762000" cy="259045"/>
    <xdr:sp macro="" textlink="">
      <xdr:nvSpPr>
        <xdr:cNvPr id="126"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110998</xdr:rowOff>
    </xdr:from>
    <xdr:to>
      <xdr:col>78</xdr:col>
      <xdr:colOff>69850</xdr:colOff>
      <xdr:row>16</xdr:row>
      <xdr:rowOff>40132</xdr:rowOff>
    </xdr:to>
    <xdr:cxnSp macro="">
      <xdr:nvCxnSpPr>
        <xdr:cNvPr id="128" name="直線コネクタ 127"/>
        <xdr:cNvCxnSpPr/>
      </xdr:nvCxnSpPr>
      <xdr:spPr>
        <a:xfrm flipV="1">
          <a:off x="14782800" y="268274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30" name="テキスト ボックス 129"/>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56134</xdr:rowOff>
    </xdr:from>
    <xdr:to>
      <xdr:col>73</xdr:col>
      <xdr:colOff>180975</xdr:colOff>
      <xdr:row>16</xdr:row>
      <xdr:rowOff>40132</xdr:rowOff>
    </xdr:to>
    <xdr:cxnSp macro="">
      <xdr:nvCxnSpPr>
        <xdr:cNvPr id="131" name="直線コネクタ 130"/>
        <xdr:cNvCxnSpPr/>
      </xdr:nvCxnSpPr>
      <xdr:spPr>
        <a:xfrm>
          <a:off x="13893800" y="262788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145288</xdr:rowOff>
    </xdr:from>
    <xdr:to>
      <xdr:col>69</xdr:col>
      <xdr:colOff>92075</xdr:colOff>
      <xdr:row>15</xdr:row>
      <xdr:rowOff>56134</xdr:rowOff>
    </xdr:to>
    <xdr:cxnSp macro="">
      <xdr:nvCxnSpPr>
        <xdr:cNvPr id="134" name="直線コネクタ 133"/>
        <xdr:cNvCxnSpPr/>
      </xdr:nvCxnSpPr>
      <xdr:spPr>
        <a:xfrm>
          <a:off x="13004800" y="254558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84853</xdr:rowOff>
    </xdr:from>
    <xdr:ext cx="762000" cy="259045"/>
    <xdr:sp macro="" textlink="">
      <xdr:nvSpPr>
        <xdr:cNvPr id="138" name="テキスト ボックス 137"/>
        <xdr:cNvSpPr txBox="1"/>
      </xdr:nvSpPr>
      <xdr:spPr>
        <a:xfrm>
          <a:off x="12623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44" name="楕円 143"/>
        <xdr:cNvSpPr/>
      </xdr:nvSpPr>
      <xdr:spPr>
        <a:xfrm>
          <a:off x="164592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40149</xdr:rowOff>
    </xdr:from>
    <xdr:ext cx="762000" cy="259045"/>
    <xdr:sp macro="" textlink="">
      <xdr:nvSpPr>
        <xdr:cNvPr id="145" name="物件費該当値テキスト"/>
        <xdr:cNvSpPr txBox="1"/>
      </xdr:nvSpPr>
      <xdr:spPr>
        <a:xfrm>
          <a:off x="16598900" y="244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60198</xdr:rowOff>
    </xdr:from>
    <xdr:to>
      <xdr:col>78</xdr:col>
      <xdr:colOff>120650</xdr:colOff>
      <xdr:row>15</xdr:row>
      <xdr:rowOff>161798</xdr:rowOff>
    </xdr:to>
    <xdr:sp macro="" textlink="">
      <xdr:nvSpPr>
        <xdr:cNvPr id="146" name="楕円 145"/>
        <xdr:cNvSpPr/>
      </xdr:nvSpPr>
      <xdr:spPr>
        <a:xfrm>
          <a:off x="15621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525</xdr:rowOff>
    </xdr:from>
    <xdr:ext cx="736600" cy="259045"/>
    <xdr:sp macro="" textlink="">
      <xdr:nvSpPr>
        <xdr:cNvPr id="147" name="テキスト ボックス 146"/>
        <xdr:cNvSpPr txBox="1"/>
      </xdr:nvSpPr>
      <xdr:spPr>
        <a:xfrm>
          <a:off x="15290800" y="2400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160782</xdr:rowOff>
    </xdr:from>
    <xdr:to>
      <xdr:col>74</xdr:col>
      <xdr:colOff>31750</xdr:colOff>
      <xdr:row>16</xdr:row>
      <xdr:rowOff>90932</xdr:rowOff>
    </xdr:to>
    <xdr:sp macro="" textlink="">
      <xdr:nvSpPr>
        <xdr:cNvPr id="148" name="楕円 147"/>
        <xdr:cNvSpPr/>
      </xdr:nvSpPr>
      <xdr:spPr>
        <a:xfrm>
          <a:off x="14732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101109</xdr:rowOff>
    </xdr:from>
    <xdr:ext cx="762000" cy="259045"/>
    <xdr:sp macro="" textlink="">
      <xdr:nvSpPr>
        <xdr:cNvPr id="149" name="テキスト ボックス 148"/>
        <xdr:cNvSpPr txBox="1"/>
      </xdr:nvSpPr>
      <xdr:spPr>
        <a:xfrm>
          <a:off x="14401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5334</xdr:rowOff>
    </xdr:from>
    <xdr:to>
      <xdr:col>69</xdr:col>
      <xdr:colOff>142875</xdr:colOff>
      <xdr:row>15</xdr:row>
      <xdr:rowOff>106934</xdr:rowOff>
    </xdr:to>
    <xdr:sp macro="" textlink="">
      <xdr:nvSpPr>
        <xdr:cNvPr id="150" name="楕円 149"/>
        <xdr:cNvSpPr/>
      </xdr:nvSpPr>
      <xdr:spPr>
        <a:xfrm>
          <a:off x="13843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117111</xdr:rowOff>
    </xdr:from>
    <xdr:ext cx="762000" cy="259045"/>
    <xdr:sp macro="" textlink="">
      <xdr:nvSpPr>
        <xdr:cNvPr id="151" name="テキスト ボックス 150"/>
        <xdr:cNvSpPr txBox="1"/>
      </xdr:nvSpPr>
      <xdr:spPr>
        <a:xfrm>
          <a:off x="13512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94488</xdr:rowOff>
    </xdr:from>
    <xdr:to>
      <xdr:col>65</xdr:col>
      <xdr:colOff>53975</xdr:colOff>
      <xdr:row>15</xdr:row>
      <xdr:rowOff>24638</xdr:rowOff>
    </xdr:to>
    <xdr:sp macro="" textlink="">
      <xdr:nvSpPr>
        <xdr:cNvPr id="152" name="楕円 151"/>
        <xdr:cNvSpPr/>
      </xdr:nvSpPr>
      <xdr:spPr>
        <a:xfrm>
          <a:off x="129540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34815</xdr:rowOff>
    </xdr:from>
    <xdr:ext cx="762000" cy="259045"/>
    <xdr:sp macro="" textlink="">
      <xdr:nvSpPr>
        <xdr:cNvPr id="153" name="テキスト ボックス 152"/>
        <xdr:cNvSpPr txBox="1"/>
      </xdr:nvSpPr>
      <xdr:spPr>
        <a:xfrm>
          <a:off x="12623800" y="226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児童福祉費、生活保護費が類似団体平均に比して低く、扶助費に係る経常収支比率が低くなっている。</a:t>
          </a:r>
        </a:p>
        <a:p>
          <a:r>
            <a:rPr kumimoji="1" lang="ja-JP" altLang="en-US" sz="1200">
              <a:latin typeface="ＭＳ Ｐゴシック" panose="020B0600070205080204" pitchFamily="50" charset="-128"/>
              <a:ea typeface="ＭＳ Ｐゴシック" panose="020B0600070205080204" pitchFamily="50" charset="-128"/>
            </a:rPr>
            <a:t>　ただし、近年、自立支援給付事業費（障害福祉サービスの給付、支援）が増加傾向にあり、中期的に本比率が上昇していくものと見込んでいる。本経費においては、歳出抑制が困難な部分が多いため、他経費において歳出抑制を図ることで一般財源の確保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115570</xdr:rowOff>
    </xdr:from>
    <xdr:to>
      <xdr:col>24</xdr:col>
      <xdr:colOff>25400</xdr:colOff>
      <xdr:row>53</xdr:row>
      <xdr:rowOff>152146</xdr:rowOff>
    </xdr:to>
    <xdr:cxnSp macro="">
      <xdr:nvCxnSpPr>
        <xdr:cNvPr id="184" name="直線コネクタ 183"/>
        <xdr:cNvCxnSpPr/>
      </xdr:nvCxnSpPr>
      <xdr:spPr>
        <a:xfrm>
          <a:off x="3987800" y="92024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34561</xdr:rowOff>
    </xdr:from>
    <xdr:ext cx="762000" cy="259045"/>
    <xdr:sp macro="" textlink="">
      <xdr:nvSpPr>
        <xdr:cNvPr id="185" name="扶助費平均値テキスト"/>
        <xdr:cNvSpPr txBox="1"/>
      </xdr:nvSpPr>
      <xdr:spPr>
        <a:xfrm>
          <a:off x="4914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106426</xdr:rowOff>
    </xdr:from>
    <xdr:to>
      <xdr:col>19</xdr:col>
      <xdr:colOff>187325</xdr:colOff>
      <xdr:row>53</xdr:row>
      <xdr:rowOff>115570</xdr:rowOff>
    </xdr:to>
    <xdr:cxnSp macro="">
      <xdr:nvCxnSpPr>
        <xdr:cNvPr id="187" name="直線コネクタ 186"/>
        <xdr:cNvCxnSpPr/>
      </xdr:nvCxnSpPr>
      <xdr:spPr>
        <a:xfrm>
          <a:off x="3098800" y="91932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121429</xdr:rowOff>
    </xdr:from>
    <xdr:ext cx="736600" cy="259045"/>
    <xdr:sp macro="" textlink="">
      <xdr:nvSpPr>
        <xdr:cNvPr id="189" name="テキスト ボックス 188"/>
        <xdr:cNvSpPr txBox="1"/>
      </xdr:nvSpPr>
      <xdr:spPr>
        <a:xfrm>
          <a:off x="3606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97282</xdr:rowOff>
    </xdr:from>
    <xdr:to>
      <xdr:col>15</xdr:col>
      <xdr:colOff>98425</xdr:colOff>
      <xdr:row>53</xdr:row>
      <xdr:rowOff>106426</xdr:rowOff>
    </xdr:to>
    <xdr:cxnSp macro="">
      <xdr:nvCxnSpPr>
        <xdr:cNvPr id="190" name="直線コネクタ 189"/>
        <xdr:cNvCxnSpPr/>
      </xdr:nvCxnSpPr>
      <xdr:spPr>
        <a:xfrm>
          <a:off x="2209800" y="91841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103141</xdr:rowOff>
    </xdr:from>
    <xdr:ext cx="762000" cy="259045"/>
    <xdr:sp macro="" textlink="">
      <xdr:nvSpPr>
        <xdr:cNvPr id="192" name="テキスト ボックス 191"/>
        <xdr:cNvSpPr txBox="1"/>
      </xdr:nvSpPr>
      <xdr:spPr>
        <a:xfrm>
          <a:off x="2717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97282</xdr:rowOff>
    </xdr:from>
    <xdr:to>
      <xdr:col>11</xdr:col>
      <xdr:colOff>9525</xdr:colOff>
      <xdr:row>53</xdr:row>
      <xdr:rowOff>115570</xdr:rowOff>
    </xdr:to>
    <xdr:cxnSp macro="">
      <xdr:nvCxnSpPr>
        <xdr:cNvPr id="193" name="直線コネクタ 192"/>
        <xdr:cNvCxnSpPr/>
      </xdr:nvCxnSpPr>
      <xdr:spPr>
        <a:xfrm flipV="1">
          <a:off x="1320800" y="91841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84853</xdr:rowOff>
    </xdr:from>
    <xdr:ext cx="762000" cy="259045"/>
    <xdr:sp macro="" textlink="">
      <xdr:nvSpPr>
        <xdr:cNvPr id="195" name="テキスト ボックス 194"/>
        <xdr:cNvSpPr txBox="1"/>
      </xdr:nvSpPr>
      <xdr:spPr>
        <a:xfrm>
          <a:off x="1828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39133</xdr:rowOff>
    </xdr:from>
    <xdr:ext cx="762000" cy="259045"/>
    <xdr:sp macro="" textlink="">
      <xdr:nvSpPr>
        <xdr:cNvPr id="197" name="テキスト ボックス 196"/>
        <xdr:cNvSpPr txBox="1"/>
      </xdr:nvSpPr>
      <xdr:spPr>
        <a:xfrm>
          <a:off x="939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101346</xdr:rowOff>
    </xdr:from>
    <xdr:to>
      <xdr:col>24</xdr:col>
      <xdr:colOff>76200</xdr:colOff>
      <xdr:row>54</xdr:row>
      <xdr:rowOff>31496</xdr:rowOff>
    </xdr:to>
    <xdr:sp macro="" textlink="">
      <xdr:nvSpPr>
        <xdr:cNvPr id="203" name="楕円 202"/>
        <xdr:cNvSpPr/>
      </xdr:nvSpPr>
      <xdr:spPr>
        <a:xfrm>
          <a:off x="4775200" y="918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9923</xdr:rowOff>
    </xdr:from>
    <xdr:ext cx="762000" cy="259045"/>
    <xdr:sp macro="" textlink="">
      <xdr:nvSpPr>
        <xdr:cNvPr id="204" name="扶助費該当値テキスト"/>
        <xdr:cNvSpPr txBox="1"/>
      </xdr:nvSpPr>
      <xdr:spPr>
        <a:xfrm>
          <a:off x="4914900" y="909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64770</xdr:rowOff>
    </xdr:from>
    <xdr:to>
      <xdr:col>20</xdr:col>
      <xdr:colOff>38100</xdr:colOff>
      <xdr:row>53</xdr:row>
      <xdr:rowOff>166370</xdr:rowOff>
    </xdr:to>
    <xdr:sp macro="" textlink="">
      <xdr:nvSpPr>
        <xdr:cNvPr id="205" name="楕円 204"/>
        <xdr:cNvSpPr/>
      </xdr:nvSpPr>
      <xdr:spPr>
        <a:xfrm>
          <a:off x="3937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5097</xdr:rowOff>
    </xdr:from>
    <xdr:ext cx="736600" cy="259045"/>
    <xdr:sp macro="" textlink="">
      <xdr:nvSpPr>
        <xdr:cNvPr id="206" name="テキスト ボックス 205"/>
        <xdr:cNvSpPr txBox="1"/>
      </xdr:nvSpPr>
      <xdr:spPr>
        <a:xfrm>
          <a:off x="3606800" y="892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55626</xdr:rowOff>
    </xdr:from>
    <xdr:to>
      <xdr:col>15</xdr:col>
      <xdr:colOff>149225</xdr:colOff>
      <xdr:row>53</xdr:row>
      <xdr:rowOff>157226</xdr:rowOff>
    </xdr:to>
    <xdr:sp macro="" textlink="">
      <xdr:nvSpPr>
        <xdr:cNvPr id="207" name="楕円 206"/>
        <xdr:cNvSpPr/>
      </xdr:nvSpPr>
      <xdr:spPr>
        <a:xfrm>
          <a:off x="3048000" y="914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167403</xdr:rowOff>
    </xdr:from>
    <xdr:ext cx="762000" cy="259045"/>
    <xdr:sp macro="" textlink="">
      <xdr:nvSpPr>
        <xdr:cNvPr id="208" name="テキスト ボックス 207"/>
        <xdr:cNvSpPr txBox="1"/>
      </xdr:nvSpPr>
      <xdr:spPr>
        <a:xfrm>
          <a:off x="2717800" y="891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46482</xdr:rowOff>
    </xdr:from>
    <xdr:to>
      <xdr:col>11</xdr:col>
      <xdr:colOff>60325</xdr:colOff>
      <xdr:row>53</xdr:row>
      <xdr:rowOff>148082</xdr:rowOff>
    </xdr:to>
    <xdr:sp macro="" textlink="">
      <xdr:nvSpPr>
        <xdr:cNvPr id="209" name="楕円 208"/>
        <xdr:cNvSpPr/>
      </xdr:nvSpPr>
      <xdr:spPr>
        <a:xfrm>
          <a:off x="2159000" y="913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158259</xdr:rowOff>
    </xdr:from>
    <xdr:ext cx="762000" cy="259045"/>
    <xdr:sp macro="" textlink="">
      <xdr:nvSpPr>
        <xdr:cNvPr id="210" name="テキスト ボックス 209"/>
        <xdr:cNvSpPr txBox="1"/>
      </xdr:nvSpPr>
      <xdr:spPr>
        <a:xfrm>
          <a:off x="1828800" y="890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64770</xdr:rowOff>
    </xdr:from>
    <xdr:to>
      <xdr:col>6</xdr:col>
      <xdr:colOff>171450</xdr:colOff>
      <xdr:row>53</xdr:row>
      <xdr:rowOff>166370</xdr:rowOff>
    </xdr:to>
    <xdr:sp macro="" textlink="">
      <xdr:nvSpPr>
        <xdr:cNvPr id="211" name="楕円 210"/>
        <xdr:cNvSpPr/>
      </xdr:nvSpPr>
      <xdr:spPr>
        <a:xfrm>
          <a:off x="1270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5097</xdr:rowOff>
    </xdr:from>
    <xdr:ext cx="762000" cy="259045"/>
    <xdr:sp macro="" textlink="">
      <xdr:nvSpPr>
        <xdr:cNvPr id="212" name="テキスト ボックス 211"/>
        <xdr:cNvSpPr txBox="1"/>
      </xdr:nvSpPr>
      <xdr:spPr>
        <a:xfrm>
          <a:off x="939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その他項目においては、維持補修費（除雪経費を含む）が大部分のウェイトを占めている。</a:t>
          </a:r>
        </a:p>
        <a:p>
          <a:r>
            <a:rPr kumimoji="1" lang="ja-JP" altLang="en-US" sz="1200">
              <a:latin typeface="ＭＳ Ｐゴシック" panose="020B0600070205080204" pitchFamily="50" charset="-128"/>
              <a:ea typeface="ＭＳ Ｐゴシック" panose="020B0600070205080204" pitchFamily="50" charset="-128"/>
            </a:rPr>
            <a:t>　令和元年度においては、前年度に引き続き降雪が極端に少ない異例の年度であったため、除雪対策費が前年度比で約１４３百万円の減（前々年度比では約５７３百万円の減）となった。一方、公共施設の老朽化等による維持補修経費が増加している結果、値はほぼ横ばいとなってい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55</xdr:row>
      <xdr:rowOff>138430</xdr:rowOff>
    </xdr:to>
    <xdr:cxnSp macro="">
      <xdr:nvCxnSpPr>
        <xdr:cNvPr id="245" name="直線コネクタ 244"/>
        <xdr:cNvCxnSpPr/>
      </xdr:nvCxnSpPr>
      <xdr:spPr>
        <a:xfrm>
          <a:off x="15671800" y="9568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46"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56</xdr:row>
      <xdr:rowOff>66040</xdr:rowOff>
    </xdr:to>
    <xdr:cxnSp macro="">
      <xdr:nvCxnSpPr>
        <xdr:cNvPr id="248" name="直線コネクタ 247"/>
        <xdr:cNvCxnSpPr/>
      </xdr:nvCxnSpPr>
      <xdr:spPr>
        <a:xfrm flipV="1">
          <a:off x="14782800" y="95681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0" name="テキスト ボックス 249"/>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138430</xdr:rowOff>
    </xdr:from>
    <xdr:to>
      <xdr:col>73</xdr:col>
      <xdr:colOff>180975</xdr:colOff>
      <xdr:row>56</xdr:row>
      <xdr:rowOff>66040</xdr:rowOff>
    </xdr:to>
    <xdr:cxnSp macro="">
      <xdr:nvCxnSpPr>
        <xdr:cNvPr id="251" name="直線コネクタ 250"/>
        <xdr:cNvCxnSpPr/>
      </xdr:nvCxnSpPr>
      <xdr:spPr>
        <a:xfrm>
          <a:off x="13893800" y="95681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3" name="テキスト ボックス 252"/>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46990</xdr:rowOff>
    </xdr:from>
    <xdr:to>
      <xdr:col>69</xdr:col>
      <xdr:colOff>92075</xdr:colOff>
      <xdr:row>55</xdr:row>
      <xdr:rowOff>138430</xdr:rowOff>
    </xdr:to>
    <xdr:cxnSp macro="">
      <xdr:nvCxnSpPr>
        <xdr:cNvPr id="254" name="直線コネクタ 253"/>
        <xdr:cNvCxnSpPr/>
      </xdr:nvCxnSpPr>
      <xdr:spPr>
        <a:xfrm>
          <a:off x="13004800" y="94767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6" name="テキスト ボックス 255"/>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58" name="テキスト ボックス 257"/>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64" name="楕円 263"/>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104157</xdr:rowOff>
    </xdr:from>
    <xdr:ext cx="762000" cy="259045"/>
    <xdr:sp macro="" textlink="">
      <xdr:nvSpPr>
        <xdr:cNvPr id="265"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66" name="楕円 265"/>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67" name="テキスト ボックス 266"/>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xdr:rowOff>
    </xdr:from>
    <xdr:to>
      <xdr:col>74</xdr:col>
      <xdr:colOff>31750</xdr:colOff>
      <xdr:row>56</xdr:row>
      <xdr:rowOff>116840</xdr:rowOff>
    </xdr:to>
    <xdr:sp macro="" textlink="">
      <xdr:nvSpPr>
        <xdr:cNvPr id="268" name="楕円 267"/>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127017</xdr:rowOff>
    </xdr:from>
    <xdr:ext cx="762000" cy="259045"/>
    <xdr:sp macro="" textlink="">
      <xdr:nvSpPr>
        <xdr:cNvPr id="269" name="テキスト ボックス 268"/>
        <xdr:cNvSpPr txBox="1"/>
      </xdr:nvSpPr>
      <xdr:spPr>
        <a:xfrm>
          <a:off x="14401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87630</xdr:rowOff>
    </xdr:from>
    <xdr:to>
      <xdr:col>69</xdr:col>
      <xdr:colOff>142875</xdr:colOff>
      <xdr:row>56</xdr:row>
      <xdr:rowOff>17780</xdr:rowOff>
    </xdr:to>
    <xdr:sp macro="" textlink="">
      <xdr:nvSpPr>
        <xdr:cNvPr id="270" name="楕円 269"/>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27957</xdr:rowOff>
    </xdr:from>
    <xdr:ext cx="762000" cy="259045"/>
    <xdr:sp macro="" textlink="">
      <xdr:nvSpPr>
        <xdr:cNvPr id="271" name="テキスト ボックス 270"/>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xdr:nvSpPr>
        <xdr:cNvPr id="272" name="楕円 271"/>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107967</xdr:rowOff>
    </xdr:from>
    <xdr:ext cx="762000" cy="259045"/>
    <xdr:sp macro="" textlink="">
      <xdr:nvSpPr>
        <xdr:cNvPr id="273" name="テキスト ボックス 272"/>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係る経常収支比率については、類似団体平均に比して６．８ポイント高くなっている。このうち、病院事業会計、下水道事業会計への補助金（繰出金）、常備消防費（一部事務組合への分担金）が大きなウェイトを占めている。</a:t>
          </a:r>
        </a:p>
        <a:p>
          <a:r>
            <a:rPr kumimoji="1" lang="ja-JP" altLang="en-US" sz="1200">
              <a:latin typeface="ＭＳ Ｐゴシック" panose="020B0600070205080204" pitchFamily="50" charset="-128"/>
              <a:ea typeface="ＭＳ Ｐゴシック" panose="020B0600070205080204" pitchFamily="50" charset="-128"/>
            </a:rPr>
            <a:t>　引き続き、公営企業においては、経営健全化計画に基づく収支の改善を図り、一般会計から公営企業会計に対する基準外繰出金の圧縮を進める。</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26416</xdr:rowOff>
    </xdr:from>
    <xdr:to>
      <xdr:col>82</xdr:col>
      <xdr:colOff>107950</xdr:colOff>
      <xdr:row>38</xdr:row>
      <xdr:rowOff>81280</xdr:rowOff>
    </xdr:to>
    <xdr:cxnSp macro="">
      <xdr:nvCxnSpPr>
        <xdr:cNvPr id="303" name="直線コネクタ 302"/>
        <xdr:cNvCxnSpPr/>
      </xdr:nvCxnSpPr>
      <xdr:spPr>
        <a:xfrm>
          <a:off x="15671800" y="654151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4" name="補助費等平均値テキスト"/>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17272</xdr:rowOff>
    </xdr:from>
    <xdr:to>
      <xdr:col>78</xdr:col>
      <xdr:colOff>69850</xdr:colOff>
      <xdr:row>38</xdr:row>
      <xdr:rowOff>26416</xdr:rowOff>
    </xdr:to>
    <xdr:cxnSp macro="">
      <xdr:nvCxnSpPr>
        <xdr:cNvPr id="306" name="直線コネクタ 305"/>
        <xdr:cNvCxnSpPr/>
      </xdr:nvCxnSpPr>
      <xdr:spPr>
        <a:xfrm>
          <a:off x="14782800" y="65323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08" name="テキスト ボックス 307"/>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110998</xdr:rowOff>
    </xdr:from>
    <xdr:to>
      <xdr:col>73</xdr:col>
      <xdr:colOff>180975</xdr:colOff>
      <xdr:row>38</xdr:row>
      <xdr:rowOff>17272</xdr:rowOff>
    </xdr:to>
    <xdr:cxnSp macro="">
      <xdr:nvCxnSpPr>
        <xdr:cNvPr id="309" name="直線コネクタ 308"/>
        <xdr:cNvCxnSpPr/>
      </xdr:nvCxnSpPr>
      <xdr:spPr>
        <a:xfrm>
          <a:off x="13893800" y="64546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1" name="テキスト ボックス 310"/>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110998</xdr:rowOff>
    </xdr:from>
    <xdr:to>
      <xdr:col>69</xdr:col>
      <xdr:colOff>92075</xdr:colOff>
      <xdr:row>37</xdr:row>
      <xdr:rowOff>115570</xdr:rowOff>
    </xdr:to>
    <xdr:cxnSp macro="">
      <xdr:nvCxnSpPr>
        <xdr:cNvPr id="312" name="直線コネクタ 311"/>
        <xdr:cNvCxnSpPr/>
      </xdr:nvCxnSpPr>
      <xdr:spPr>
        <a:xfrm flipV="1">
          <a:off x="13004800" y="64546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14" name="テキスト ボックス 313"/>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16" name="テキスト ボックス 315"/>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22" name="楕円 321"/>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2557</xdr:rowOff>
    </xdr:from>
    <xdr:ext cx="762000" cy="259045"/>
    <xdr:sp macro="" textlink="">
      <xdr:nvSpPr>
        <xdr:cNvPr id="323" name="補助費等該当値テキスト"/>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147066</xdr:rowOff>
    </xdr:from>
    <xdr:to>
      <xdr:col>78</xdr:col>
      <xdr:colOff>120650</xdr:colOff>
      <xdr:row>38</xdr:row>
      <xdr:rowOff>77215</xdr:rowOff>
    </xdr:to>
    <xdr:sp macro="" textlink="">
      <xdr:nvSpPr>
        <xdr:cNvPr id="324" name="楕円 323"/>
        <xdr:cNvSpPr/>
      </xdr:nvSpPr>
      <xdr:spPr>
        <a:xfrm>
          <a:off x="15621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61993</xdr:rowOff>
    </xdr:from>
    <xdr:ext cx="736600" cy="259045"/>
    <xdr:sp macro="" textlink="">
      <xdr:nvSpPr>
        <xdr:cNvPr id="325" name="テキスト ボックス 324"/>
        <xdr:cNvSpPr txBox="1"/>
      </xdr:nvSpPr>
      <xdr:spPr>
        <a:xfrm>
          <a:off x="15290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137922</xdr:rowOff>
    </xdr:from>
    <xdr:to>
      <xdr:col>74</xdr:col>
      <xdr:colOff>31750</xdr:colOff>
      <xdr:row>38</xdr:row>
      <xdr:rowOff>68072</xdr:rowOff>
    </xdr:to>
    <xdr:sp macro="" textlink="">
      <xdr:nvSpPr>
        <xdr:cNvPr id="326" name="楕円 325"/>
        <xdr:cNvSpPr/>
      </xdr:nvSpPr>
      <xdr:spPr>
        <a:xfrm>
          <a:off x="14732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52849</xdr:rowOff>
    </xdr:from>
    <xdr:ext cx="762000" cy="259045"/>
    <xdr:sp macro="" textlink="">
      <xdr:nvSpPr>
        <xdr:cNvPr id="327" name="テキスト ボックス 326"/>
        <xdr:cNvSpPr txBox="1"/>
      </xdr:nvSpPr>
      <xdr:spPr>
        <a:xfrm>
          <a:off x="1440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60198</xdr:rowOff>
    </xdr:from>
    <xdr:to>
      <xdr:col>69</xdr:col>
      <xdr:colOff>142875</xdr:colOff>
      <xdr:row>37</xdr:row>
      <xdr:rowOff>161798</xdr:rowOff>
    </xdr:to>
    <xdr:sp macro="" textlink="">
      <xdr:nvSpPr>
        <xdr:cNvPr id="328" name="楕円 327"/>
        <xdr:cNvSpPr/>
      </xdr:nvSpPr>
      <xdr:spPr>
        <a:xfrm>
          <a:off x="13843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146575</xdr:rowOff>
    </xdr:from>
    <xdr:ext cx="762000" cy="259045"/>
    <xdr:sp macro="" textlink="">
      <xdr:nvSpPr>
        <xdr:cNvPr id="329" name="テキスト ボックス 328"/>
        <xdr:cNvSpPr txBox="1"/>
      </xdr:nvSpPr>
      <xdr:spPr>
        <a:xfrm>
          <a:off x="13512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30" name="楕円 329"/>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31" name="テキスト ボックス 330"/>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合併特例債を活用して実施してきた大型事業に係る償還額が嵩んでおり、類似団体平均より５．２ポイント高くなっている。</a:t>
          </a:r>
        </a:p>
        <a:p>
          <a:r>
            <a:rPr kumimoji="1" lang="ja-JP" altLang="en-US" sz="1200">
              <a:latin typeface="ＭＳ Ｐゴシック" panose="020B0600070205080204" pitchFamily="50" charset="-128"/>
              <a:ea typeface="ＭＳ Ｐゴシック" panose="020B0600070205080204" pitchFamily="50" charset="-128"/>
            </a:rPr>
            <a:t>　新たな公共施設やインフラの整備は減少傾向であるが、小中学校の改修等が今後も計画的に予定されていることから、本比率が急速に低下することはないものと見込んでいる。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実質公債費比率を注視しながら、事業費の見直しや、地方債発行規模の抑制、可能な範囲での繰上償還の実施等を検討していく。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85852</xdr:rowOff>
    </xdr:from>
    <xdr:to>
      <xdr:col>24</xdr:col>
      <xdr:colOff>25400</xdr:colOff>
      <xdr:row>78</xdr:row>
      <xdr:rowOff>163576</xdr:rowOff>
    </xdr:to>
    <xdr:cxnSp macro="">
      <xdr:nvCxnSpPr>
        <xdr:cNvPr id="361" name="直線コネクタ 360"/>
        <xdr:cNvCxnSpPr/>
      </xdr:nvCxnSpPr>
      <xdr:spPr>
        <a:xfrm>
          <a:off x="3987800" y="1345895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2"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58420</xdr:rowOff>
    </xdr:from>
    <xdr:to>
      <xdr:col>19</xdr:col>
      <xdr:colOff>187325</xdr:colOff>
      <xdr:row>78</xdr:row>
      <xdr:rowOff>85852</xdr:rowOff>
    </xdr:to>
    <xdr:cxnSp macro="">
      <xdr:nvCxnSpPr>
        <xdr:cNvPr id="364" name="直線コネクタ 363"/>
        <xdr:cNvCxnSpPr/>
      </xdr:nvCxnSpPr>
      <xdr:spPr>
        <a:xfrm>
          <a:off x="3098800" y="134315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49276</xdr:rowOff>
    </xdr:from>
    <xdr:to>
      <xdr:col>15</xdr:col>
      <xdr:colOff>98425</xdr:colOff>
      <xdr:row>78</xdr:row>
      <xdr:rowOff>58420</xdr:rowOff>
    </xdr:to>
    <xdr:cxnSp macro="">
      <xdr:nvCxnSpPr>
        <xdr:cNvPr id="367" name="直線コネクタ 366"/>
        <xdr:cNvCxnSpPr/>
      </xdr:nvCxnSpPr>
      <xdr:spPr>
        <a:xfrm>
          <a:off x="2209800" y="134223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69" name="テキスト ボックス 368"/>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xdr:rowOff>
    </xdr:from>
    <xdr:to>
      <xdr:col>11</xdr:col>
      <xdr:colOff>9525</xdr:colOff>
      <xdr:row>78</xdr:row>
      <xdr:rowOff>49276</xdr:rowOff>
    </xdr:to>
    <xdr:cxnSp macro="">
      <xdr:nvCxnSpPr>
        <xdr:cNvPr id="370" name="直線コネクタ 369"/>
        <xdr:cNvCxnSpPr/>
      </xdr:nvCxnSpPr>
      <xdr:spPr>
        <a:xfrm>
          <a:off x="1320800" y="133858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2" name="テキスト ボックス 371"/>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4" name="テキスト ボックス 373"/>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112776</xdr:rowOff>
    </xdr:from>
    <xdr:to>
      <xdr:col>24</xdr:col>
      <xdr:colOff>76200</xdr:colOff>
      <xdr:row>79</xdr:row>
      <xdr:rowOff>42926</xdr:rowOff>
    </xdr:to>
    <xdr:sp macro="" textlink="">
      <xdr:nvSpPr>
        <xdr:cNvPr id="380" name="楕円 379"/>
        <xdr:cNvSpPr/>
      </xdr:nvSpPr>
      <xdr:spPr>
        <a:xfrm>
          <a:off x="4775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84853</xdr:rowOff>
    </xdr:from>
    <xdr:ext cx="762000" cy="259045"/>
    <xdr:sp macro="" textlink="">
      <xdr:nvSpPr>
        <xdr:cNvPr id="381" name="公債費該当値テキスト"/>
        <xdr:cNvSpPr txBox="1"/>
      </xdr:nvSpPr>
      <xdr:spPr>
        <a:xfrm>
          <a:off x="49149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35052</xdr:rowOff>
    </xdr:from>
    <xdr:to>
      <xdr:col>20</xdr:col>
      <xdr:colOff>38100</xdr:colOff>
      <xdr:row>78</xdr:row>
      <xdr:rowOff>136652</xdr:rowOff>
    </xdr:to>
    <xdr:sp macro="" textlink="">
      <xdr:nvSpPr>
        <xdr:cNvPr id="382" name="楕円 381"/>
        <xdr:cNvSpPr/>
      </xdr:nvSpPr>
      <xdr:spPr>
        <a:xfrm>
          <a:off x="3937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121429</xdr:rowOff>
    </xdr:from>
    <xdr:ext cx="736600" cy="259045"/>
    <xdr:sp macro="" textlink="">
      <xdr:nvSpPr>
        <xdr:cNvPr id="383" name="テキスト ボックス 382"/>
        <xdr:cNvSpPr txBox="1"/>
      </xdr:nvSpPr>
      <xdr:spPr>
        <a:xfrm>
          <a:off x="3606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xdr:rowOff>
    </xdr:from>
    <xdr:to>
      <xdr:col>15</xdr:col>
      <xdr:colOff>149225</xdr:colOff>
      <xdr:row>78</xdr:row>
      <xdr:rowOff>109220</xdr:rowOff>
    </xdr:to>
    <xdr:sp macro="" textlink="">
      <xdr:nvSpPr>
        <xdr:cNvPr id="384" name="楕円 383"/>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93997</xdr:rowOff>
    </xdr:from>
    <xdr:ext cx="762000" cy="259045"/>
    <xdr:sp macro="" textlink="">
      <xdr:nvSpPr>
        <xdr:cNvPr id="385" name="テキスト ボックス 384"/>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169926</xdr:rowOff>
    </xdr:from>
    <xdr:to>
      <xdr:col>11</xdr:col>
      <xdr:colOff>60325</xdr:colOff>
      <xdr:row>78</xdr:row>
      <xdr:rowOff>100076</xdr:rowOff>
    </xdr:to>
    <xdr:sp macro="" textlink="">
      <xdr:nvSpPr>
        <xdr:cNvPr id="386" name="楕円 385"/>
        <xdr:cNvSpPr/>
      </xdr:nvSpPr>
      <xdr:spPr>
        <a:xfrm>
          <a:off x="2159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87" name="テキスト ボックス 386"/>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8" name="楕円 387"/>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89" name="テキスト ボックス 388"/>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の経常収支比率については、類似団体平均を７．９ポイント下回っている。公債費以外で類似団体の平均よりも高くなっている補助費等については、本市特有の事情による要因がない部分について、積極的な見直し・改善を行っていく。また、公共施設数の保有数が多いことに伴う物件費、維持補修費の嵩増については、上記のとおり、引き続き施設の再編・統合を進める。</a:t>
          </a: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111760</xdr:rowOff>
    </xdr:from>
    <xdr:to>
      <xdr:col>82</xdr:col>
      <xdr:colOff>107950</xdr:colOff>
      <xdr:row>74</xdr:row>
      <xdr:rowOff>146050</xdr:rowOff>
    </xdr:to>
    <xdr:cxnSp macro="">
      <xdr:nvCxnSpPr>
        <xdr:cNvPr id="422" name="直線コネクタ 421"/>
        <xdr:cNvCxnSpPr/>
      </xdr:nvCxnSpPr>
      <xdr:spPr>
        <a:xfrm>
          <a:off x="15671800" y="127990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3" name="公債費以外平均値テキスト"/>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111760</xdr:rowOff>
    </xdr:from>
    <xdr:to>
      <xdr:col>78</xdr:col>
      <xdr:colOff>69850</xdr:colOff>
      <xdr:row>75</xdr:row>
      <xdr:rowOff>8890</xdr:rowOff>
    </xdr:to>
    <xdr:cxnSp macro="">
      <xdr:nvCxnSpPr>
        <xdr:cNvPr id="425" name="直線コネクタ 424"/>
        <xdr:cNvCxnSpPr/>
      </xdr:nvCxnSpPr>
      <xdr:spPr>
        <a:xfrm flipV="1">
          <a:off x="14782800" y="12799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109238</xdr:rowOff>
    </xdr:from>
    <xdr:ext cx="736600" cy="259045"/>
    <xdr:sp macro="" textlink="">
      <xdr:nvSpPr>
        <xdr:cNvPr id="427" name="テキスト ボックス 426"/>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xdr:rowOff>
    </xdr:from>
    <xdr:to>
      <xdr:col>73</xdr:col>
      <xdr:colOff>180975</xdr:colOff>
      <xdr:row>75</xdr:row>
      <xdr:rowOff>8890</xdr:rowOff>
    </xdr:to>
    <xdr:cxnSp macro="">
      <xdr:nvCxnSpPr>
        <xdr:cNvPr id="428" name="直線コネクタ 427"/>
        <xdr:cNvCxnSpPr/>
      </xdr:nvCxnSpPr>
      <xdr:spPr>
        <a:xfrm>
          <a:off x="13893800" y="1268857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105427</xdr:rowOff>
    </xdr:from>
    <xdr:ext cx="762000" cy="259045"/>
    <xdr:sp macro="" textlink="">
      <xdr:nvSpPr>
        <xdr:cNvPr id="430" name="テキスト ボックス 429"/>
        <xdr:cNvSpPr txBox="1"/>
      </xdr:nvSpPr>
      <xdr:spPr>
        <a:xfrm>
          <a:off x="14401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81280</xdr:rowOff>
    </xdr:from>
    <xdr:to>
      <xdr:col>69</xdr:col>
      <xdr:colOff>92075</xdr:colOff>
      <xdr:row>74</xdr:row>
      <xdr:rowOff>1270</xdr:rowOff>
    </xdr:to>
    <xdr:cxnSp macro="">
      <xdr:nvCxnSpPr>
        <xdr:cNvPr id="431" name="直線コネクタ 430"/>
        <xdr:cNvCxnSpPr/>
      </xdr:nvCxnSpPr>
      <xdr:spPr>
        <a:xfrm>
          <a:off x="13004800" y="125971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86377</xdr:rowOff>
    </xdr:from>
    <xdr:ext cx="762000" cy="259045"/>
    <xdr:sp macro="" textlink="">
      <xdr:nvSpPr>
        <xdr:cNvPr id="433" name="テキスト ボックス 432"/>
        <xdr:cNvSpPr txBox="1"/>
      </xdr:nvSpPr>
      <xdr:spPr>
        <a:xfrm>
          <a:off x="13512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170197</xdr:rowOff>
    </xdr:from>
    <xdr:ext cx="762000" cy="259045"/>
    <xdr:sp macro="" textlink="">
      <xdr:nvSpPr>
        <xdr:cNvPr id="435" name="テキスト ボックス 434"/>
        <xdr:cNvSpPr txBox="1"/>
      </xdr:nvSpPr>
      <xdr:spPr>
        <a:xfrm>
          <a:off x="12623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95250</xdr:rowOff>
    </xdr:from>
    <xdr:to>
      <xdr:col>82</xdr:col>
      <xdr:colOff>158750</xdr:colOff>
      <xdr:row>75</xdr:row>
      <xdr:rowOff>25400</xdr:rowOff>
    </xdr:to>
    <xdr:sp macro="" textlink="">
      <xdr:nvSpPr>
        <xdr:cNvPr id="441" name="楕円 440"/>
        <xdr:cNvSpPr/>
      </xdr:nvSpPr>
      <xdr:spPr>
        <a:xfrm>
          <a:off x="164592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3827</xdr:rowOff>
    </xdr:from>
    <xdr:ext cx="762000" cy="259045"/>
    <xdr:sp macro="" textlink="">
      <xdr:nvSpPr>
        <xdr:cNvPr id="442" name="公債費以外該当値テキスト"/>
        <xdr:cNvSpPr txBox="1"/>
      </xdr:nvSpPr>
      <xdr:spPr>
        <a:xfrm>
          <a:off x="16598900" y="1269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60960</xdr:rowOff>
    </xdr:from>
    <xdr:to>
      <xdr:col>78</xdr:col>
      <xdr:colOff>120650</xdr:colOff>
      <xdr:row>74</xdr:row>
      <xdr:rowOff>162560</xdr:rowOff>
    </xdr:to>
    <xdr:sp macro="" textlink="">
      <xdr:nvSpPr>
        <xdr:cNvPr id="443" name="楕円 442"/>
        <xdr:cNvSpPr/>
      </xdr:nvSpPr>
      <xdr:spPr>
        <a:xfrm>
          <a:off x="15621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1287</xdr:rowOff>
    </xdr:from>
    <xdr:ext cx="736600" cy="259045"/>
    <xdr:sp macro="" textlink="">
      <xdr:nvSpPr>
        <xdr:cNvPr id="444" name="テキスト ボックス 443"/>
        <xdr:cNvSpPr txBox="1"/>
      </xdr:nvSpPr>
      <xdr:spPr>
        <a:xfrm>
          <a:off x="15290800" y="1251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129540</xdr:rowOff>
    </xdr:from>
    <xdr:to>
      <xdr:col>74</xdr:col>
      <xdr:colOff>31750</xdr:colOff>
      <xdr:row>75</xdr:row>
      <xdr:rowOff>59690</xdr:rowOff>
    </xdr:to>
    <xdr:sp macro="" textlink="">
      <xdr:nvSpPr>
        <xdr:cNvPr id="445" name="楕円 444"/>
        <xdr:cNvSpPr/>
      </xdr:nvSpPr>
      <xdr:spPr>
        <a:xfrm>
          <a:off x="14732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69867</xdr:rowOff>
    </xdr:from>
    <xdr:ext cx="762000" cy="259045"/>
    <xdr:sp macro="" textlink="">
      <xdr:nvSpPr>
        <xdr:cNvPr id="446" name="テキスト ボックス 445"/>
        <xdr:cNvSpPr txBox="1"/>
      </xdr:nvSpPr>
      <xdr:spPr>
        <a:xfrm>
          <a:off x="14401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121920</xdr:rowOff>
    </xdr:from>
    <xdr:to>
      <xdr:col>69</xdr:col>
      <xdr:colOff>142875</xdr:colOff>
      <xdr:row>74</xdr:row>
      <xdr:rowOff>52070</xdr:rowOff>
    </xdr:to>
    <xdr:sp macro="" textlink="">
      <xdr:nvSpPr>
        <xdr:cNvPr id="447" name="楕円 446"/>
        <xdr:cNvSpPr/>
      </xdr:nvSpPr>
      <xdr:spPr>
        <a:xfrm>
          <a:off x="13843000" y="126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62247</xdr:rowOff>
    </xdr:from>
    <xdr:ext cx="762000" cy="259045"/>
    <xdr:sp macro="" textlink="">
      <xdr:nvSpPr>
        <xdr:cNvPr id="448" name="テキスト ボックス 447"/>
        <xdr:cNvSpPr txBox="1"/>
      </xdr:nvSpPr>
      <xdr:spPr>
        <a:xfrm>
          <a:off x="13512800" y="1240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30480</xdr:rowOff>
    </xdr:from>
    <xdr:to>
      <xdr:col>65</xdr:col>
      <xdr:colOff>53975</xdr:colOff>
      <xdr:row>73</xdr:row>
      <xdr:rowOff>132080</xdr:rowOff>
    </xdr:to>
    <xdr:sp macro="" textlink="">
      <xdr:nvSpPr>
        <xdr:cNvPr id="449" name="楕円 448"/>
        <xdr:cNvSpPr/>
      </xdr:nvSpPr>
      <xdr:spPr>
        <a:xfrm>
          <a:off x="12954000" y="1254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142257</xdr:rowOff>
    </xdr:from>
    <xdr:ext cx="762000" cy="259045"/>
    <xdr:sp macro="" textlink="">
      <xdr:nvSpPr>
        <xdr:cNvPr id="450" name="テキスト ボックス 449"/>
        <xdr:cNvSpPr txBox="1"/>
      </xdr:nvSpPr>
      <xdr:spPr>
        <a:xfrm>
          <a:off x="12623800" y="1231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富山県南砺市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129705</xdr:rowOff>
    </xdr:from>
    <xdr:to>
      <xdr:col>29</xdr:col>
      <xdr:colOff>127000</xdr:colOff>
      <xdr:row>13</xdr:row>
      <xdr:rowOff>144303</xdr:rowOff>
    </xdr:to>
    <xdr:cxnSp macro="">
      <xdr:nvCxnSpPr>
        <xdr:cNvPr id="52" name="直線コネクタ 51"/>
        <xdr:cNvCxnSpPr/>
      </xdr:nvCxnSpPr>
      <xdr:spPr bwMode="auto">
        <a:xfrm flipV="1">
          <a:off x="5003800" y="2406180"/>
          <a:ext cx="647700" cy="14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155060</xdr:rowOff>
    </xdr:from>
    <xdr:ext cx="762000" cy="259045"/>
    <xdr:sp macro="" textlink="">
      <xdr:nvSpPr>
        <xdr:cNvPr id="53" name="人口1人当たり決算額の推移平均値テキスト130"/>
        <xdr:cNvSpPr txBox="1"/>
      </xdr:nvSpPr>
      <xdr:spPr>
        <a:xfrm>
          <a:off x="5740400" y="2945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144303</xdr:rowOff>
    </xdr:from>
    <xdr:to>
      <xdr:col>26</xdr:col>
      <xdr:colOff>50800</xdr:colOff>
      <xdr:row>14</xdr:row>
      <xdr:rowOff>83952</xdr:rowOff>
    </xdr:to>
    <xdr:cxnSp macro="">
      <xdr:nvCxnSpPr>
        <xdr:cNvPr id="55" name="直線コネクタ 54"/>
        <xdr:cNvCxnSpPr/>
      </xdr:nvCxnSpPr>
      <xdr:spPr bwMode="auto">
        <a:xfrm flipV="1">
          <a:off x="4305300" y="2420778"/>
          <a:ext cx="698500" cy="111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118321</xdr:rowOff>
    </xdr:from>
    <xdr:ext cx="736600" cy="259045"/>
    <xdr:sp macro="" textlink="">
      <xdr:nvSpPr>
        <xdr:cNvPr id="57" name="テキスト ボックス 56"/>
        <xdr:cNvSpPr txBox="1"/>
      </xdr:nvSpPr>
      <xdr:spPr>
        <a:xfrm>
          <a:off x="4622800" y="3080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83952</xdr:rowOff>
    </xdr:from>
    <xdr:to>
      <xdr:col>22</xdr:col>
      <xdr:colOff>114300</xdr:colOff>
      <xdr:row>14</xdr:row>
      <xdr:rowOff>105114</xdr:rowOff>
    </xdr:to>
    <xdr:cxnSp macro="">
      <xdr:nvCxnSpPr>
        <xdr:cNvPr id="58" name="直線コネクタ 57"/>
        <xdr:cNvCxnSpPr/>
      </xdr:nvCxnSpPr>
      <xdr:spPr bwMode="auto">
        <a:xfrm flipV="1">
          <a:off x="3606800" y="2531877"/>
          <a:ext cx="698500" cy="21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135940</xdr:rowOff>
    </xdr:from>
    <xdr:ext cx="762000" cy="259045"/>
    <xdr:sp macro="" textlink="">
      <xdr:nvSpPr>
        <xdr:cNvPr id="60" name="テキスト ボックス 59"/>
        <xdr:cNvSpPr txBox="1"/>
      </xdr:nvSpPr>
      <xdr:spPr>
        <a:xfrm>
          <a:off x="39243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105114</xdr:rowOff>
    </xdr:from>
    <xdr:to>
      <xdr:col>18</xdr:col>
      <xdr:colOff>177800</xdr:colOff>
      <xdr:row>14</xdr:row>
      <xdr:rowOff>153398</xdr:rowOff>
    </xdr:to>
    <xdr:cxnSp macro="">
      <xdr:nvCxnSpPr>
        <xdr:cNvPr id="61" name="直線コネクタ 60"/>
        <xdr:cNvCxnSpPr/>
      </xdr:nvCxnSpPr>
      <xdr:spPr bwMode="auto">
        <a:xfrm flipV="1">
          <a:off x="2908300" y="2553039"/>
          <a:ext cx="698500" cy="48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150358</xdr:rowOff>
    </xdr:from>
    <xdr:ext cx="762000" cy="259045"/>
    <xdr:sp macro="" textlink="">
      <xdr:nvSpPr>
        <xdr:cNvPr id="63" name="テキスト ボックス 62"/>
        <xdr:cNvSpPr txBox="1"/>
      </xdr:nvSpPr>
      <xdr:spPr>
        <a:xfrm>
          <a:off x="32258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160253</xdr:rowOff>
    </xdr:from>
    <xdr:ext cx="762000" cy="259045"/>
    <xdr:sp macro="" textlink="">
      <xdr:nvSpPr>
        <xdr:cNvPr id="65" name="テキスト ボックス 64"/>
        <xdr:cNvSpPr txBox="1"/>
      </xdr:nvSpPr>
      <xdr:spPr>
        <a:xfrm>
          <a:off x="25273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78905</xdr:rowOff>
    </xdr:from>
    <xdr:to>
      <xdr:col>29</xdr:col>
      <xdr:colOff>177800</xdr:colOff>
      <xdr:row>14</xdr:row>
      <xdr:rowOff>9055</xdr:rowOff>
    </xdr:to>
    <xdr:sp macro="" textlink="">
      <xdr:nvSpPr>
        <xdr:cNvPr id="71" name="楕円 70"/>
        <xdr:cNvSpPr/>
      </xdr:nvSpPr>
      <xdr:spPr bwMode="auto">
        <a:xfrm>
          <a:off x="5600700" y="2355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95432</xdr:rowOff>
    </xdr:from>
    <xdr:ext cx="762000" cy="259045"/>
    <xdr:sp macro="" textlink="">
      <xdr:nvSpPr>
        <xdr:cNvPr id="72" name="人口1人当たり決算額の推移該当値テキスト130"/>
        <xdr:cNvSpPr txBox="1"/>
      </xdr:nvSpPr>
      <xdr:spPr>
        <a:xfrm>
          <a:off x="5740400" y="220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93503</xdr:rowOff>
    </xdr:from>
    <xdr:to>
      <xdr:col>26</xdr:col>
      <xdr:colOff>101600</xdr:colOff>
      <xdr:row>14</xdr:row>
      <xdr:rowOff>23653</xdr:rowOff>
    </xdr:to>
    <xdr:sp macro="" textlink="">
      <xdr:nvSpPr>
        <xdr:cNvPr id="73" name="楕円 72"/>
        <xdr:cNvSpPr/>
      </xdr:nvSpPr>
      <xdr:spPr bwMode="auto">
        <a:xfrm>
          <a:off x="4953000" y="2369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33830</xdr:rowOff>
    </xdr:from>
    <xdr:ext cx="736600" cy="259045"/>
    <xdr:sp macro="" textlink="">
      <xdr:nvSpPr>
        <xdr:cNvPr id="74" name="テキスト ボックス 73"/>
        <xdr:cNvSpPr txBox="1"/>
      </xdr:nvSpPr>
      <xdr:spPr>
        <a:xfrm>
          <a:off x="4622800" y="2138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33152</xdr:rowOff>
    </xdr:from>
    <xdr:to>
      <xdr:col>22</xdr:col>
      <xdr:colOff>165100</xdr:colOff>
      <xdr:row>14</xdr:row>
      <xdr:rowOff>134752</xdr:rowOff>
    </xdr:to>
    <xdr:sp macro="" textlink="">
      <xdr:nvSpPr>
        <xdr:cNvPr id="75" name="楕円 74"/>
        <xdr:cNvSpPr/>
      </xdr:nvSpPr>
      <xdr:spPr bwMode="auto">
        <a:xfrm>
          <a:off x="4254500" y="2481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144929</xdr:rowOff>
    </xdr:from>
    <xdr:ext cx="762000" cy="259045"/>
    <xdr:sp macro="" textlink="">
      <xdr:nvSpPr>
        <xdr:cNvPr id="76" name="テキスト ボックス 75"/>
        <xdr:cNvSpPr txBox="1"/>
      </xdr:nvSpPr>
      <xdr:spPr>
        <a:xfrm>
          <a:off x="3924300" y="224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54314</xdr:rowOff>
    </xdr:from>
    <xdr:to>
      <xdr:col>19</xdr:col>
      <xdr:colOff>38100</xdr:colOff>
      <xdr:row>14</xdr:row>
      <xdr:rowOff>155914</xdr:rowOff>
    </xdr:to>
    <xdr:sp macro="" textlink="">
      <xdr:nvSpPr>
        <xdr:cNvPr id="77" name="楕円 76"/>
        <xdr:cNvSpPr/>
      </xdr:nvSpPr>
      <xdr:spPr bwMode="auto">
        <a:xfrm>
          <a:off x="3556000" y="2502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166091</xdr:rowOff>
    </xdr:from>
    <xdr:ext cx="762000" cy="259045"/>
    <xdr:sp macro="" textlink="">
      <xdr:nvSpPr>
        <xdr:cNvPr id="78" name="テキスト ボックス 77"/>
        <xdr:cNvSpPr txBox="1"/>
      </xdr:nvSpPr>
      <xdr:spPr>
        <a:xfrm>
          <a:off x="3225800" y="2271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102598</xdr:rowOff>
    </xdr:from>
    <xdr:to>
      <xdr:col>15</xdr:col>
      <xdr:colOff>101600</xdr:colOff>
      <xdr:row>15</xdr:row>
      <xdr:rowOff>32748</xdr:rowOff>
    </xdr:to>
    <xdr:sp macro="" textlink="">
      <xdr:nvSpPr>
        <xdr:cNvPr id="79" name="楕円 78"/>
        <xdr:cNvSpPr/>
      </xdr:nvSpPr>
      <xdr:spPr bwMode="auto">
        <a:xfrm>
          <a:off x="2857500" y="2550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42925</xdr:rowOff>
    </xdr:from>
    <xdr:ext cx="762000" cy="259045"/>
    <xdr:sp macro="" textlink="">
      <xdr:nvSpPr>
        <xdr:cNvPr id="80" name="テキスト ボックス 79"/>
        <xdr:cNvSpPr txBox="1"/>
      </xdr:nvSpPr>
      <xdr:spPr>
        <a:xfrm>
          <a:off x="2527300" y="2319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192543</xdr:rowOff>
    </xdr:from>
    <xdr:to>
      <xdr:col>29</xdr:col>
      <xdr:colOff>127000</xdr:colOff>
      <xdr:row>35</xdr:row>
      <xdr:rowOff>279052</xdr:rowOff>
    </xdr:to>
    <xdr:cxnSp macro="">
      <xdr:nvCxnSpPr>
        <xdr:cNvPr id="115" name="直線コネクタ 114"/>
        <xdr:cNvCxnSpPr/>
      </xdr:nvCxnSpPr>
      <xdr:spPr bwMode="auto">
        <a:xfrm flipV="1">
          <a:off x="5003800" y="6802893"/>
          <a:ext cx="647700" cy="86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177320</xdr:rowOff>
    </xdr:from>
    <xdr:ext cx="762000" cy="259045"/>
    <xdr:sp macro="" textlink="">
      <xdr:nvSpPr>
        <xdr:cNvPr id="116" name="人口1人当たり決算額の推移平均値テキスト445"/>
        <xdr:cNvSpPr txBox="1"/>
      </xdr:nvSpPr>
      <xdr:spPr>
        <a:xfrm>
          <a:off x="5740400" y="6787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279052</xdr:rowOff>
    </xdr:from>
    <xdr:to>
      <xdr:col>26</xdr:col>
      <xdr:colOff>50800</xdr:colOff>
      <xdr:row>35</xdr:row>
      <xdr:rowOff>282774</xdr:rowOff>
    </xdr:to>
    <xdr:cxnSp macro="">
      <xdr:nvCxnSpPr>
        <xdr:cNvPr id="118" name="直線コネクタ 117"/>
        <xdr:cNvCxnSpPr/>
      </xdr:nvCxnSpPr>
      <xdr:spPr bwMode="auto">
        <a:xfrm flipV="1">
          <a:off x="4305300" y="6889402"/>
          <a:ext cx="698500" cy="3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293982</xdr:rowOff>
    </xdr:from>
    <xdr:ext cx="736600" cy="259045"/>
    <xdr:sp macro="" textlink="">
      <xdr:nvSpPr>
        <xdr:cNvPr id="120" name="テキスト ボックス 119"/>
        <xdr:cNvSpPr txBox="1"/>
      </xdr:nvSpPr>
      <xdr:spPr>
        <a:xfrm>
          <a:off x="4622800" y="656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282774</xdr:rowOff>
    </xdr:from>
    <xdr:to>
      <xdr:col>22</xdr:col>
      <xdr:colOff>114300</xdr:colOff>
      <xdr:row>36</xdr:row>
      <xdr:rowOff>20930</xdr:rowOff>
    </xdr:to>
    <xdr:cxnSp macro="">
      <xdr:nvCxnSpPr>
        <xdr:cNvPr id="121" name="直線コネクタ 120"/>
        <xdr:cNvCxnSpPr/>
      </xdr:nvCxnSpPr>
      <xdr:spPr bwMode="auto">
        <a:xfrm flipV="1">
          <a:off x="3606800" y="6893124"/>
          <a:ext cx="698500" cy="81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267889</xdr:rowOff>
    </xdr:from>
    <xdr:ext cx="762000" cy="259045"/>
    <xdr:sp macro="" textlink="">
      <xdr:nvSpPr>
        <xdr:cNvPr id="123" name="テキスト ボックス 122"/>
        <xdr:cNvSpPr txBox="1"/>
      </xdr:nvSpPr>
      <xdr:spPr>
        <a:xfrm>
          <a:off x="3924300" y="65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184379</xdr:rowOff>
    </xdr:from>
    <xdr:to>
      <xdr:col>18</xdr:col>
      <xdr:colOff>177800</xdr:colOff>
      <xdr:row>36</xdr:row>
      <xdr:rowOff>20930</xdr:rowOff>
    </xdr:to>
    <xdr:cxnSp macro="">
      <xdr:nvCxnSpPr>
        <xdr:cNvPr id="124" name="直線コネクタ 123"/>
        <xdr:cNvCxnSpPr/>
      </xdr:nvCxnSpPr>
      <xdr:spPr bwMode="auto">
        <a:xfrm>
          <a:off x="2908300" y="6794729"/>
          <a:ext cx="698500" cy="179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256296</xdr:rowOff>
    </xdr:from>
    <xdr:ext cx="762000" cy="259045"/>
    <xdr:sp macro="" textlink="">
      <xdr:nvSpPr>
        <xdr:cNvPr id="126" name="テキスト ボックス 125"/>
        <xdr:cNvSpPr txBox="1"/>
      </xdr:nvSpPr>
      <xdr:spPr>
        <a:xfrm>
          <a:off x="32258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221294</xdr:rowOff>
    </xdr:from>
    <xdr:ext cx="762000" cy="259045"/>
    <xdr:sp macro="" textlink="">
      <xdr:nvSpPr>
        <xdr:cNvPr id="128" name="テキスト ボックス 127"/>
        <xdr:cNvSpPr txBox="1"/>
      </xdr:nvSpPr>
      <xdr:spPr>
        <a:xfrm>
          <a:off x="2527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141743</xdr:rowOff>
    </xdr:from>
    <xdr:to>
      <xdr:col>29</xdr:col>
      <xdr:colOff>177800</xdr:colOff>
      <xdr:row>35</xdr:row>
      <xdr:rowOff>243343</xdr:rowOff>
    </xdr:to>
    <xdr:sp macro="" textlink="">
      <xdr:nvSpPr>
        <xdr:cNvPr id="134" name="楕円 133"/>
        <xdr:cNvSpPr/>
      </xdr:nvSpPr>
      <xdr:spPr bwMode="auto">
        <a:xfrm>
          <a:off x="5600700" y="6752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329720</xdr:rowOff>
    </xdr:from>
    <xdr:ext cx="762000" cy="259045"/>
    <xdr:sp macro="" textlink="">
      <xdr:nvSpPr>
        <xdr:cNvPr id="135" name="人口1人当たり決算額の推移該当値テキスト445"/>
        <xdr:cNvSpPr txBox="1"/>
      </xdr:nvSpPr>
      <xdr:spPr>
        <a:xfrm>
          <a:off x="5740400" y="659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228252</xdr:rowOff>
    </xdr:from>
    <xdr:to>
      <xdr:col>26</xdr:col>
      <xdr:colOff>101600</xdr:colOff>
      <xdr:row>35</xdr:row>
      <xdr:rowOff>329852</xdr:rowOff>
    </xdr:to>
    <xdr:sp macro="" textlink="">
      <xdr:nvSpPr>
        <xdr:cNvPr id="136" name="楕円 135"/>
        <xdr:cNvSpPr/>
      </xdr:nvSpPr>
      <xdr:spPr bwMode="auto">
        <a:xfrm>
          <a:off x="4953000" y="6838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314629</xdr:rowOff>
    </xdr:from>
    <xdr:ext cx="736600" cy="259045"/>
    <xdr:sp macro="" textlink="">
      <xdr:nvSpPr>
        <xdr:cNvPr id="137" name="テキスト ボックス 136"/>
        <xdr:cNvSpPr txBox="1"/>
      </xdr:nvSpPr>
      <xdr:spPr>
        <a:xfrm>
          <a:off x="4622800" y="6924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231974</xdr:rowOff>
    </xdr:from>
    <xdr:to>
      <xdr:col>22</xdr:col>
      <xdr:colOff>165100</xdr:colOff>
      <xdr:row>35</xdr:row>
      <xdr:rowOff>333574</xdr:rowOff>
    </xdr:to>
    <xdr:sp macro="" textlink="">
      <xdr:nvSpPr>
        <xdr:cNvPr id="138" name="楕円 137"/>
        <xdr:cNvSpPr/>
      </xdr:nvSpPr>
      <xdr:spPr bwMode="auto">
        <a:xfrm>
          <a:off x="4254500" y="6842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318351</xdr:rowOff>
    </xdr:from>
    <xdr:ext cx="762000" cy="259045"/>
    <xdr:sp macro="" textlink="">
      <xdr:nvSpPr>
        <xdr:cNvPr id="139" name="テキスト ボックス 138"/>
        <xdr:cNvSpPr txBox="1"/>
      </xdr:nvSpPr>
      <xdr:spPr>
        <a:xfrm>
          <a:off x="3924300" y="692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313030</xdr:rowOff>
    </xdr:from>
    <xdr:to>
      <xdr:col>19</xdr:col>
      <xdr:colOff>38100</xdr:colOff>
      <xdr:row>36</xdr:row>
      <xdr:rowOff>71730</xdr:rowOff>
    </xdr:to>
    <xdr:sp macro="" textlink="">
      <xdr:nvSpPr>
        <xdr:cNvPr id="140" name="楕円 139"/>
        <xdr:cNvSpPr/>
      </xdr:nvSpPr>
      <xdr:spPr bwMode="auto">
        <a:xfrm>
          <a:off x="3556000" y="6923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56507</xdr:rowOff>
    </xdr:from>
    <xdr:ext cx="762000" cy="259045"/>
    <xdr:sp macro="" textlink="">
      <xdr:nvSpPr>
        <xdr:cNvPr id="141" name="テキスト ボックス 140"/>
        <xdr:cNvSpPr txBox="1"/>
      </xdr:nvSpPr>
      <xdr:spPr>
        <a:xfrm>
          <a:off x="3225800" y="700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133579</xdr:rowOff>
    </xdr:from>
    <xdr:to>
      <xdr:col>15</xdr:col>
      <xdr:colOff>101600</xdr:colOff>
      <xdr:row>35</xdr:row>
      <xdr:rowOff>235179</xdr:rowOff>
    </xdr:to>
    <xdr:sp macro="" textlink="">
      <xdr:nvSpPr>
        <xdr:cNvPr id="142" name="楕円 141"/>
        <xdr:cNvSpPr/>
      </xdr:nvSpPr>
      <xdr:spPr bwMode="auto">
        <a:xfrm>
          <a:off x="2857500" y="6743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245356</xdr:rowOff>
    </xdr:from>
    <xdr:ext cx="762000" cy="259045"/>
    <xdr:sp macro="" textlink="">
      <xdr:nvSpPr>
        <xdr:cNvPr id="143" name="テキスト ボックス 142"/>
        <xdr:cNvSpPr txBox="1"/>
      </xdr:nvSpPr>
      <xdr:spPr>
        <a:xfrm>
          <a:off x="2527300" y="651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富山県南砺市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50,337
49,393
668.64
37,983,461
36,324,395
1,452,916
21,129,785
43,810,471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170973</xdr:rowOff>
    </xdr:from>
    <xdr:to>
      <xdr:col>24</xdr:col>
      <xdr:colOff>63500</xdr:colOff>
      <xdr:row>33</xdr:row>
      <xdr:rowOff>3134</xdr:rowOff>
    </xdr:to>
    <xdr:cxnSp macro="">
      <xdr:nvCxnSpPr>
        <xdr:cNvPr id="59" name="直線コネクタ 58"/>
        <xdr:cNvCxnSpPr/>
      </xdr:nvCxnSpPr>
      <xdr:spPr>
        <a:xfrm flipV="1">
          <a:off x="3797300" y="5657373"/>
          <a:ext cx="838200" cy="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49062</xdr:rowOff>
    </xdr:from>
    <xdr:ext cx="534377" cy="259045"/>
    <xdr:sp macro="" textlink="">
      <xdr:nvSpPr>
        <xdr:cNvPr id="60" name="人件費平均値テキスト"/>
        <xdr:cNvSpPr txBox="1"/>
      </xdr:nvSpPr>
      <xdr:spPr>
        <a:xfrm>
          <a:off x="4686300" y="604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3134</xdr:rowOff>
    </xdr:from>
    <xdr:to>
      <xdr:col>19</xdr:col>
      <xdr:colOff>177800</xdr:colOff>
      <xdr:row>33</xdr:row>
      <xdr:rowOff>17696</xdr:rowOff>
    </xdr:to>
    <xdr:cxnSp macro="">
      <xdr:nvCxnSpPr>
        <xdr:cNvPr id="62" name="直線コネクタ 61"/>
        <xdr:cNvCxnSpPr/>
      </xdr:nvCxnSpPr>
      <xdr:spPr>
        <a:xfrm flipV="1">
          <a:off x="2908300" y="5660984"/>
          <a:ext cx="889000" cy="1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6817</xdr:rowOff>
    </xdr:from>
    <xdr:ext cx="534377" cy="259045"/>
    <xdr:sp macro="" textlink="">
      <xdr:nvSpPr>
        <xdr:cNvPr id="64" name="テキスト ボックス 63"/>
        <xdr:cNvSpPr txBox="1"/>
      </xdr:nvSpPr>
      <xdr:spPr>
        <a:xfrm>
          <a:off x="3530111" y="61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169098</xdr:rowOff>
    </xdr:from>
    <xdr:to>
      <xdr:col>15</xdr:col>
      <xdr:colOff>50800</xdr:colOff>
      <xdr:row>33</xdr:row>
      <xdr:rowOff>17696</xdr:rowOff>
    </xdr:to>
    <xdr:cxnSp macro="">
      <xdr:nvCxnSpPr>
        <xdr:cNvPr id="65" name="直線コネクタ 64"/>
        <xdr:cNvCxnSpPr/>
      </xdr:nvCxnSpPr>
      <xdr:spPr>
        <a:xfrm>
          <a:off x="2019300" y="5655498"/>
          <a:ext cx="889000" cy="2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25127</xdr:rowOff>
    </xdr:from>
    <xdr:ext cx="534377" cy="259045"/>
    <xdr:sp macro="" textlink="">
      <xdr:nvSpPr>
        <xdr:cNvPr id="67" name="テキスト ボックス 66"/>
        <xdr:cNvSpPr txBox="1"/>
      </xdr:nvSpPr>
      <xdr:spPr>
        <a:xfrm>
          <a:off x="2641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130808</xdr:rowOff>
    </xdr:from>
    <xdr:to>
      <xdr:col>10</xdr:col>
      <xdr:colOff>114300</xdr:colOff>
      <xdr:row>32</xdr:row>
      <xdr:rowOff>169098</xdr:rowOff>
    </xdr:to>
    <xdr:cxnSp macro="">
      <xdr:nvCxnSpPr>
        <xdr:cNvPr id="68" name="直線コネクタ 67"/>
        <xdr:cNvCxnSpPr/>
      </xdr:nvCxnSpPr>
      <xdr:spPr>
        <a:xfrm>
          <a:off x="1130300" y="5617208"/>
          <a:ext cx="889000" cy="3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20441</xdr:rowOff>
    </xdr:from>
    <xdr:ext cx="534377" cy="259045"/>
    <xdr:sp macro="" textlink="">
      <xdr:nvSpPr>
        <xdr:cNvPr id="70" name="テキスト ボックス 69"/>
        <xdr:cNvSpPr txBox="1"/>
      </xdr:nvSpPr>
      <xdr:spPr>
        <a:xfrm>
          <a:off x="1752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12097</xdr:rowOff>
    </xdr:from>
    <xdr:ext cx="534377" cy="259045"/>
    <xdr:sp macro="" textlink="">
      <xdr:nvSpPr>
        <xdr:cNvPr id="72" name="テキスト ボックス 71"/>
        <xdr:cNvSpPr txBox="1"/>
      </xdr:nvSpPr>
      <xdr:spPr>
        <a:xfrm>
          <a:off x="863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120173</xdr:rowOff>
    </xdr:from>
    <xdr:to>
      <xdr:col>24</xdr:col>
      <xdr:colOff>114300</xdr:colOff>
      <xdr:row>33</xdr:row>
      <xdr:rowOff>50323</xdr:rowOff>
    </xdr:to>
    <xdr:sp macro="" textlink="">
      <xdr:nvSpPr>
        <xdr:cNvPr id="78" name="楕円 77"/>
        <xdr:cNvSpPr/>
      </xdr:nvSpPr>
      <xdr:spPr>
        <a:xfrm>
          <a:off x="4584700" y="560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143050</xdr:rowOff>
    </xdr:from>
    <xdr:ext cx="534377" cy="259045"/>
    <xdr:sp macro="" textlink="">
      <xdr:nvSpPr>
        <xdr:cNvPr id="79" name="人件費該当値テキスト"/>
        <xdr:cNvSpPr txBox="1"/>
      </xdr:nvSpPr>
      <xdr:spPr>
        <a:xfrm>
          <a:off x="4686300" y="545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123784</xdr:rowOff>
    </xdr:from>
    <xdr:to>
      <xdr:col>20</xdr:col>
      <xdr:colOff>38100</xdr:colOff>
      <xdr:row>33</xdr:row>
      <xdr:rowOff>53934</xdr:rowOff>
    </xdr:to>
    <xdr:sp macro="" textlink="">
      <xdr:nvSpPr>
        <xdr:cNvPr id="80" name="楕円 79"/>
        <xdr:cNvSpPr/>
      </xdr:nvSpPr>
      <xdr:spPr>
        <a:xfrm>
          <a:off x="3746500" y="561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70461</xdr:rowOff>
    </xdr:from>
    <xdr:ext cx="534377" cy="259045"/>
    <xdr:sp macro="" textlink="">
      <xdr:nvSpPr>
        <xdr:cNvPr id="81" name="テキスト ボックス 80"/>
        <xdr:cNvSpPr txBox="1"/>
      </xdr:nvSpPr>
      <xdr:spPr>
        <a:xfrm>
          <a:off x="3530111" y="53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138346</xdr:rowOff>
    </xdr:from>
    <xdr:to>
      <xdr:col>15</xdr:col>
      <xdr:colOff>101600</xdr:colOff>
      <xdr:row>33</xdr:row>
      <xdr:rowOff>68496</xdr:rowOff>
    </xdr:to>
    <xdr:sp macro="" textlink="">
      <xdr:nvSpPr>
        <xdr:cNvPr id="82" name="楕円 81"/>
        <xdr:cNvSpPr/>
      </xdr:nvSpPr>
      <xdr:spPr>
        <a:xfrm>
          <a:off x="2857500" y="562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85023</xdr:rowOff>
    </xdr:from>
    <xdr:ext cx="534377" cy="259045"/>
    <xdr:sp macro="" textlink="">
      <xdr:nvSpPr>
        <xdr:cNvPr id="83" name="テキスト ボックス 82"/>
        <xdr:cNvSpPr txBox="1"/>
      </xdr:nvSpPr>
      <xdr:spPr>
        <a:xfrm>
          <a:off x="2641111" y="539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118298</xdr:rowOff>
    </xdr:from>
    <xdr:to>
      <xdr:col>10</xdr:col>
      <xdr:colOff>165100</xdr:colOff>
      <xdr:row>33</xdr:row>
      <xdr:rowOff>48448</xdr:rowOff>
    </xdr:to>
    <xdr:sp macro="" textlink="">
      <xdr:nvSpPr>
        <xdr:cNvPr id="84" name="楕円 83"/>
        <xdr:cNvSpPr/>
      </xdr:nvSpPr>
      <xdr:spPr>
        <a:xfrm>
          <a:off x="1968500" y="560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64975</xdr:rowOff>
    </xdr:from>
    <xdr:ext cx="534377" cy="259045"/>
    <xdr:sp macro="" textlink="">
      <xdr:nvSpPr>
        <xdr:cNvPr id="85" name="テキスト ボックス 84"/>
        <xdr:cNvSpPr txBox="1"/>
      </xdr:nvSpPr>
      <xdr:spPr>
        <a:xfrm>
          <a:off x="1752111" y="537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80008</xdr:rowOff>
    </xdr:from>
    <xdr:to>
      <xdr:col>6</xdr:col>
      <xdr:colOff>38100</xdr:colOff>
      <xdr:row>33</xdr:row>
      <xdr:rowOff>10158</xdr:rowOff>
    </xdr:to>
    <xdr:sp macro="" textlink="">
      <xdr:nvSpPr>
        <xdr:cNvPr id="86" name="楕円 85"/>
        <xdr:cNvSpPr/>
      </xdr:nvSpPr>
      <xdr:spPr>
        <a:xfrm>
          <a:off x="1079500" y="556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26685</xdr:rowOff>
    </xdr:from>
    <xdr:ext cx="534377" cy="259045"/>
    <xdr:sp macro="" textlink="">
      <xdr:nvSpPr>
        <xdr:cNvPr id="87" name="テキスト ボックス 86"/>
        <xdr:cNvSpPr txBox="1"/>
      </xdr:nvSpPr>
      <xdr:spPr>
        <a:xfrm>
          <a:off x="863111" y="534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115044</xdr:rowOff>
    </xdr:from>
    <xdr:to>
      <xdr:col>24</xdr:col>
      <xdr:colOff>63500</xdr:colOff>
      <xdr:row>56</xdr:row>
      <xdr:rowOff>3149</xdr:rowOff>
    </xdr:to>
    <xdr:cxnSp macro="">
      <xdr:nvCxnSpPr>
        <xdr:cNvPr id="119" name="直線コネクタ 118"/>
        <xdr:cNvCxnSpPr/>
      </xdr:nvCxnSpPr>
      <xdr:spPr>
        <a:xfrm flipV="1">
          <a:off x="3797300" y="9544794"/>
          <a:ext cx="838200" cy="5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165048</xdr:rowOff>
    </xdr:from>
    <xdr:ext cx="534377" cy="259045"/>
    <xdr:sp macro="" textlink="">
      <xdr:nvSpPr>
        <xdr:cNvPr id="120" name="物件費平均値テキスト"/>
        <xdr:cNvSpPr txBox="1"/>
      </xdr:nvSpPr>
      <xdr:spPr>
        <a:xfrm>
          <a:off x="4686300" y="9766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158652</xdr:rowOff>
    </xdr:from>
    <xdr:to>
      <xdr:col>19</xdr:col>
      <xdr:colOff>177800</xdr:colOff>
      <xdr:row>56</xdr:row>
      <xdr:rowOff>3149</xdr:rowOff>
    </xdr:to>
    <xdr:cxnSp macro="">
      <xdr:nvCxnSpPr>
        <xdr:cNvPr id="122" name="直線コネクタ 121"/>
        <xdr:cNvCxnSpPr/>
      </xdr:nvCxnSpPr>
      <xdr:spPr>
        <a:xfrm>
          <a:off x="2908300" y="9588402"/>
          <a:ext cx="889000" cy="1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138596</xdr:rowOff>
    </xdr:from>
    <xdr:ext cx="534377" cy="259045"/>
    <xdr:sp macro="" textlink="">
      <xdr:nvSpPr>
        <xdr:cNvPr id="124" name="テキスト ボックス 123"/>
        <xdr:cNvSpPr txBox="1"/>
      </xdr:nvSpPr>
      <xdr:spPr>
        <a:xfrm>
          <a:off x="3530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158652</xdr:rowOff>
    </xdr:from>
    <xdr:to>
      <xdr:col>15</xdr:col>
      <xdr:colOff>50800</xdr:colOff>
      <xdr:row>56</xdr:row>
      <xdr:rowOff>62140</xdr:rowOff>
    </xdr:to>
    <xdr:cxnSp macro="">
      <xdr:nvCxnSpPr>
        <xdr:cNvPr id="125" name="直線コネクタ 124"/>
        <xdr:cNvCxnSpPr/>
      </xdr:nvCxnSpPr>
      <xdr:spPr>
        <a:xfrm flipV="1">
          <a:off x="2019300" y="9588402"/>
          <a:ext cx="889000" cy="7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140740</xdr:rowOff>
    </xdr:from>
    <xdr:ext cx="534377" cy="259045"/>
    <xdr:sp macro="" textlink="">
      <xdr:nvSpPr>
        <xdr:cNvPr id="127" name="テキスト ボックス 126"/>
        <xdr:cNvSpPr txBox="1"/>
      </xdr:nvSpPr>
      <xdr:spPr>
        <a:xfrm>
          <a:off x="2641111" y="99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62140</xdr:rowOff>
    </xdr:from>
    <xdr:to>
      <xdr:col>10</xdr:col>
      <xdr:colOff>114300</xdr:colOff>
      <xdr:row>56</xdr:row>
      <xdr:rowOff>87296</xdr:rowOff>
    </xdr:to>
    <xdr:cxnSp macro="">
      <xdr:nvCxnSpPr>
        <xdr:cNvPr id="128" name="直線コネクタ 127"/>
        <xdr:cNvCxnSpPr/>
      </xdr:nvCxnSpPr>
      <xdr:spPr>
        <a:xfrm flipV="1">
          <a:off x="1130300" y="9663340"/>
          <a:ext cx="889000" cy="2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77973</xdr:rowOff>
    </xdr:from>
    <xdr:ext cx="534377" cy="259045"/>
    <xdr:sp macro="" textlink="">
      <xdr:nvSpPr>
        <xdr:cNvPr id="130" name="テキスト ボックス 129"/>
        <xdr:cNvSpPr txBox="1"/>
      </xdr:nvSpPr>
      <xdr:spPr>
        <a:xfrm>
          <a:off x="1752111" y="98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18635</xdr:rowOff>
    </xdr:from>
    <xdr:ext cx="534377" cy="259045"/>
    <xdr:sp macro="" textlink="">
      <xdr:nvSpPr>
        <xdr:cNvPr id="132" name="テキスト ボックス 131"/>
        <xdr:cNvSpPr txBox="1"/>
      </xdr:nvSpPr>
      <xdr:spPr>
        <a:xfrm>
          <a:off x="863111" y="9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64244</xdr:rowOff>
    </xdr:from>
    <xdr:to>
      <xdr:col>24</xdr:col>
      <xdr:colOff>114300</xdr:colOff>
      <xdr:row>55</xdr:row>
      <xdr:rowOff>165844</xdr:rowOff>
    </xdr:to>
    <xdr:sp macro="" textlink="">
      <xdr:nvSpPr>
        <xdr:cNvPr id="138" name="楕円 137"/>
        <xdr:cNvSpPr/>
      </xdr:nvSpPr>
      <xdr:spPr>
        <a:xfrm>
          <a:off x="4584700" y="949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87121</xdr:rowOff>
    </xdr:from>
    <xdr:ext cx="534377" cy="259045"/>
    <xdr:sp macro="" textlink="">
      <xdr:nvSpPr>
        <xdr:cNvPr id="139" name="物件費該当値テキスト"/>
        <xdr:cNvSpPr txBox="1"/>
      </xdr:nvSpPr>
      <xdr:spPr>
        <a:xfrm>
          <a:off x="4686300" y="934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123799</xdr:rowOff>
    </xdr:from>
    <xdr:to>
      <xdr:col>20</xdr:col>
      <xdr:colOff>38100</xdr:colOff>
      <xdr:row>56</xdr:row>
      <xdr:rowOff>53949</xdr:rowOff>
    </xdr:to>
    <xdr:sp macro="" textlink="">
      <xdr:nvSpPr>
        <xdr:cNvPr id="140" name="楕円 139"/>
        <xdr:cNvSpPr/>
      </xdr:nvSpPr>
      <xdr:spPr>
        <a:xfrm>
          <a:off x="3746500" y="955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70476</xdr:rowOff>
    </xdr:from>
    <xdr:ext cx="534377" cy="259045"/>
    <xdr:sp macro="" textlink="">
      <xdr:nvSpPr>
        <xdr:cNvPr id="141" name="テキスト ボックス 140"/>
        <xdr:cNvSpPr txBox="1"/>
      </xdr:nvSpPr>
      <xdr:spPr>
        <a:xfrm>
          <a:off x="3530111" y="932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107852</xdr:rowOff>
    </xdr:from>
    <xdr:to>
      <xdr:col>15</xdr:col>
      <xdr:colOff>101600</xdr:colOff>
      <xdr:row>56</xdr:row>
      <xdr:rowOff>38002</xdr:rowOff>
    </xdr:to>
    <xdr:sp macro="" textlink="">
      <xdr:nvSpPr>
        <xdr:cNvPr id="142" name="楕円 141"/>
        <xdr:cNvSpPr/>
      </xdr:nvSpPr>
      <xdr:spPr>
        <a:xfrm>
          <a:off x="2857500" y="953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54529</xdr:rowOff>
    </xdr:from>
    <xdr:ext cx="534377" cy="259045"/>
    <xdr:sp macro="" textlink="">
      <xdr:nvSpPr>
        <xdr:cNvPr id="143" name="テキスト ボックス 142"/>
        <xdr:cNvSpPr txBox="1"/>
      </xdr:nvSpPr>
      <xdr:spPr>
        <a:xfrm>
          <a:off x="2641111" y="931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11340</xdr:rowOff>
    </xdr:from>
    <xdr:to>
      <xdr:col>10</xdr:col>
      <xdr:colOff>165100</xdr:colOff>
      <xdr:row>56</xdr:row>
      <xdr:rowOff>112940</xdr:rowOff>
    </xdr:to>
    <xdr:sp macro="" textlink="">
      <xdr:nvSpPr>
        <xdr:cNvPr id="144" name="楕円 143"/>
        <xdr:cNvSpPr/>
      </xdr:nvSpPr>
      <xdr:spPr>
        <a:xfrm>
          <a:off x="1968500" y="961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129467</xdr:rowOff>
    </xdr:from>
    <xdr:ext cx="534377" cy="259045"/>
    <xdr:sp macro="" textlink="">
      <xdr:nvSpPr>
        <xdr:cNvPr id="145" name="テキスト ボックス 144"/>
        <xdr:cNvSpPr txBox="1"/>
      </xdr:nvSpPr>
      <xdr:spPr>
        <a:xfrm>
          <a:off x="1752111" y="93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36496</xdr:rowOff>
    </xdr:from>
    <xdr:to>
      <xdr:col>6</xdr:col>
      <xdr:colOff>38100</xdr:colOff>
      <xdr:row>56</xdr:row>
      <xdr:rowOff>138096</xdr:rowOff>
    </xdr:to>
    <xdr:sp macro="" textlink="">
      <xdr:nvSpPr>
        <xdr:cNvPr id="146" name="楕円 145"/>
        <xdr:cNvSpPr/>
      </xdr:nvSpPr>
      <xdr:spPr>
        <a:xfrm>
          <a:off x="1079500" y="963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154623</xdr:rowOff>
    </xdr:from>
    <xdr:ext cx="534377" cy="259045"/>
    <xdr:sp macro="" textlink="">
      <xdr:nvSpPr>
        <xdr:cNvPr id="147" name="テキスト ボックス 146"/>
        <xdr:cNvSpPr txBox="1"/>
      </xdr:nvSpPr>
      <xdr:spPr>
        <a:xfrm>
          <a:off x="863111" y="941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54832</xdr:rowOff>
    </xdr:from>
    <xdr:to>
      <xdr:col>24</xdr:col>
      <xdr:colOff>62865</xdr:colOff>
      <xdr:row>77</xdr:row>
      <xdr:rowOff>166790</xdr:rowOff>
    </xdr:to>
    <xdr:cxnSp macro="">
      <xdr:nvCxnSpPr>
        <xdr:cNvPr id="167" name="直線コネクタ 166"/>
        <xdr:cNvCxnSpPr/>
      </xdr:nvCxnSpPr>
      <xdr:spPr>
        <a:xfrm flipV="1">
          <a:off x="4633595" y="12570682"/>
          <a:ext cx="1270" cy="797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170617</xdr:rowOff>
    </xdr:from>
    <xdr:ext cx="378565" cy="259045"/>
    <xdr:sp macro="" textlink="">
      <xdr:nvSpPr>
        <xdr:cNvPr id="168" name="維持補修費最小値テキスト"/>
        <xdr:cNvSpPr txBox="1"/>
      </xdr:nvSpPr>
      <xdr:spPr>
        <a:xfrm>
          <a:off x="4686300" y="13372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166790</xdr:rowOff>
    </xdr:from>
    <xdr:to>
      <xdr:col>24</xdr:col>
      <xdr:colOff>152400</xdr:colOff>
      <xdr:row>77</xdr:row>
      <xdr:rowOff>166790</xdr:rowOff>
    </xdr:to>
    <xdr:cxnSp macro="">
      <xdr:nvCxnSpPr>
        <xdr:cNvPr id="169" name="直線コネクタ 168"/>
        <xdr:cNvCxnSpPr/>
      </xdr:nvCxnSpPr>
      <xdr:spPr>
        <a:xfrm>
          <a:off x="4546600" y="13368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1509</xdr:rowOff>
    </xdr:from>
    <xdr:ext cx="534377" cy="259045"/>
    <xdr:sp macro="" textlink="">
      <xdr:nvSpPr>
        <xdr:cNvPr id="170" name="維持補修費最大値テキスト"/>
        <xdr:cNvSpPr txBox="1"/>
      </xdr:nvSpPr>
      <xdr:spPr>
        <a:xfrm>
          <a:off x="4686300" y="1234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73</xdr:row>
      <xdr:rowOff>54832</xdr:rowOff>
    </xdr:from>
    <xdr:to>
      <xdr:col>24</xdr:col>
      <xdr:colOff>152400</xdr:colOff>
      <xdr:row>73</xdr:row>
      <xdr:rowOff>54832</xdr:rowOff>
    </xdr:to>
    <xdr:cxnSp macro="">
      <xdr:nvCxnSpPr>
        <xdr:cNvPr id="171" name="直線コネクタ 170"/>
        <xdr:cNvCxnSpPr/>
      </xdr:nvCxnSpPr>
      <xdr:spPr>
        <a:xfrm>
          <a:off x="4546600" y="1257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59804</xdr:rowOff>
    </xdr:from>
    <xdr:to>
      <xdr:col>24</xdr:col>
      <xdr:colOff>63500</xdr:colOff>
      <xdr:row>73</xdr:row>
      <xdr:rowOff>54832</xdr:rowOff>
    </xdr:to>
    <xdr:cxnSp macro="">
      <xdr:nvCxnSpPr>
        <xdr:cNvPr id="172" name="直線コネクタ 171"/>
        <xdr:cNvCxnSpPr/>
      </xdr:nvCxnSpPr>
      <xdr:spPr>
        <a:xfrm>
          <a:off x="3797300" y="12404204"/>
          <a:ext cx="838200" cy="16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73613</xdr:rowOff>
    </xdr:from>
    <xdr:ext cx="469744" cy="259045"/>
    <xdr:sp macro="" textlink="">
      <xdr:nvSpPr>
        <xdr:cNvPr id="173" name="維持補修費平均値テキスト"/>
        <xdr:cNvSpPr txBox="1"/>
      </xdr:nvSpPr>
      <xdr:spPr>
        <a:xfrm>
          <a:off x="4686300" y="13103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95186</xdr:rowOff>
    </xdr:from>
    <xdr:to>
      <xdr:col>24</xdr:col>
      <xdr:colOff>114300</xdr:colOff>
      <xdr:row>77</xdr:row>
      <xdr:rowOff>25336</xdr:rowOff>
    </xdr:to>
    <xdr:sp macro="" textlink="">
      <xdr:nvSpPr>
        <xdr:cNvPr id="174" name="フローチャート: 判断 173"/>
        <xdr:cNvSpPr/>
      </xdr:nvSpPr>
      <xdr:spPr>
        <a:xfrm>
          <a:off x="45847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25229</xdr:rowOff>
    </xdr:from>
    <xdr:to>
      <xdr:col>19</xdr:col>
      <xdr:colOff>177800</xdr:colOff>
      <xdr:row>72</xdr:row>
      <xdr:rowOff>59804</xdr:rowOff>
    </xdr:to>
    <xdr:cxnSp macro="">
      <xdr:nvCxnSpPr>
        <xdr:cNvPr id="175" name="直線コネクタ 174"/>
        <xdr:cNvCxnSpPr/>
      </xdr:nvCxnSpPr>
      <xdr:spPr>
        <a:xfrm>
          <a:off x="2908300" y="12198179"/>
          <a:ext cx="889000" cy="20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84499</xdr:rowOff>
    </xdr:from>
    <xdr:to>
      <xdr:col>20</xdr:col>
      <xdr:colOff>38100</xdr:colOff>
      <xdr:row>77</xdr:row>
      <xdr:rowOff>14649</xdr:rowOff>
    </xdr:to>
    <xdr:sp macro="" textlink="">
      <xdr:nvSpPr>
        <xdr:cNvPr id="176" name="フローチャート: 判断 175"/>
        <xdr:cNvSpPr/>
      </xdr:nvSpPr>
      <xdr:spPr>
        <a:xfrm>
          <a:off x="3746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5776</xdr:rowOff>
    </xdr:from>
    <xdr:ext cx="469744" cy="259045"/>
    <xdr:sp macro="" textlink="">
      <xdr:nvSpPr>
        <xdr:cNvPr id="177" name="テキスト ボックス 176"/>
        <xdr:cNvSpPr txBox="1"/>
      </xdr:nvSpPr>
      <xdr:spPr>
        <a:xfrm>
          <a:off x="3562428" y="1320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25229</xdr:rowOff>
    </xdr:from>
    <xdr:to>
      <xdr:col>15</xdr:col>
      <xdr:colOff>50800</xdr:colOff>
      <xdr:row>73</xdr:row>
      <xdr:rowOff>64148</xdr:rowOff>
    </xdr:to>
    <xdr:cxnSp macro="">
      <xdr:nvCxnSpPr>
        <xdr:cNvPr id="178" name="直線コネクタ 177"/>
        <xdr:cNvCxnSpPr/>
      </xdr:nvCxnSpPr>
      <xdr:spPr>
        <a:xfrm flipV="1">
          <a:off x="2019300" y="12198179"/>
          <a:ext cx="889000" cy="38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35237</xdr:rowOff>
    </xdr:from>
    <xdr:to>
      <xdr:col>15</xdr:col>
      <xdr:colOff>101600</xdr:colOff>
      <xdr:row>76</xdr:row>
      <xdr:rowOff>136837</xdr:rowOff>
    </xdr:to>
    <xdr:sp macro="" textlink="">
      <xdr:nvSpPr>
        <xdr:cNvPr id="179" name="フローチャート: 判断 178"/>
        <xdr:cNvSpPr/>
      </xdr:nvSpPr>
      <xdr:spPr>
        <a:xfrm>
          <a:off x="2857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127964</xdr:rowOff>
    </xdr:from>
    <xdr:ext cx="469744" cy="259045"/>
    <xdr:sp macro="" textlink="">
      <xdr:nvSpPr>
        <xdr:cNvPr id="180" name="テキスト ボックス 179"/>
        <xdr:cNvSpPr txBox="1"/>
      </xdr:nvSpPr>
      <xdr:spPr>
        <a:xfrm>
          <a:off x="2673428" y="1315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64148</xdr:rowOff>
    </xdr:from>
    <xdr:to>
      <xdr:col>10</xdr:col>
      <xdr:colOff>114300</xdr:colOff>
      <xdr:row>74</xdr:row>
      <xdr:rowOff>124784</xdr:rowOff>
    </xdr:to>
    <xdr:cxnSp macro="">
      <xdr:nvCxnSpPr>
        <xdr:cNvPr id="181" name="直線コネクタ 180"/>
        <xdr:cNvCxnSpPr/>
      </xdr:nvCxnSpPr>
      <xdr:spPr>
        <a:xfrm flipV="1">
          <a:off x="1130300" y="12579998"/>
          <a:ext cx="889000" cy="23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89585</xdr:rowOff>
    </xdr:from>
    <xdr:to>
      <xdr:col>10</xdr:col>
      <xdr:colOff>165100</xdr:colOff>
      <xdr:row>77</xdr:row>
      <xdr:rowOff>19735</xdr:rowOff>
    </xdr:to>
    <xdr:sp macro="" textlink="">
      <xdr:nvSpPr>
        <xdr:cNvPr id="182" name="フローチャート: 判断 181"/>
        <xdr:cNvSpPr/>
      </xdr:nvSpPr>
      <xdr:spPr>
        <a:xfrm>
          <a:off x="1968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10862</xdr:rowOff>
    </xdr:from>
    <xdr:ext cx="469744" cy="259045"/>
    <xdr:sp macro="" textlink="">
      <xdr:nvSpPr>
        <xdr:cNvPr id="183" name="テキスト ボックス 182"/>
        <xdr:cNvSpPr txBox="1"/>
      </xdr:nvSpPr>
      <xdr:spPr>
        <a:xfrm>
          <a:off x="1784428" y="132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98901</xdr:rowOff>
    </xdr:from>
    <xdr:to>
      <xdr:col>6</xdr:col>
      <xdr:colOff>38100</xdr:colOff>
      <xdr:row>77</xdr:row>
      <xdr:rowOff>29051</xdr:rowOff>
    </xdr:to>
    <xdr:sp macro="" textlink="">
      <xdr:nvSpPr>
        <xdr:cNvPr id="184" name="フローチャート: 判断 183"/>
        <xdr:cNvSpPr/>
      </xdr:nvSpPr>
      <xdr:spPr>
        <a:xfrm>
          <a:off x="1079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20178</xdr:rowOff>
    </xdr:from>
    <xdr:ext cx="469744" cy="259045"/>
    <xdr:sp macro="" textlink="">
      <xdr:nvSpPr>
        <xdr:cNvPr id="185" name="テキスト ボックス 184"/>
        <xdr:cNvSpPr txBox="1"/>
      </xdr:nvSpPr>
      <xdr:spPr>
        <a:xfrm>
          <a:off x="895428" y="1322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4032</xdr:rowOff>
    </xdr:from>
    <xdr:to>
      <xdr:col>24</xdr:col>
      <xdr:colOff>114300</xdr:colOff>
      <xdr:row>73</xdr:row>
      <xdr:rowOff>105632</xdr:rowOff>
    </xdr:to>
    <xdr:sp macro="" textlink="">
      <xdr:nvSpPr>
        <xdr:cNvPr id="191" name="楕円 190"/>
        <xdr:cNvSpPr/>
      </xdr:nvSpPr>
      <xdr:spPr>
        <a:xfrm>
          <a:off x="4584700" y="1251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128509</xdr:rowOff>
    </xdr:from>
    <xdr:ext cx="534377" cy="259045"/>
    <xdr:sp macro="" textlink="">
      <xdr:nvSpPr>
        <xdr:cNvPr id="192" name="維持補修費該当値テキスト"/>
        <xdr:cNvSpPr txBox="1"/>
      </xdr:nvSpPr>
      <xdr:spPr>
        <a:xfrm>
          <a:off x="4686300" y="1247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9004</xdr:rowOff>
    </xdr:from>
    <xdr:to>
      <xdr:col>20</xdr:col>
      <xdr:colOff>38100</xdr:colOff>
      <xdr:row>72</xdr:row>
      <xdr:rowOff>110604</xdr:rowOff>
    </xdr:to>
    <xdr:sp macro="" textlink="">
      <xdr:nvSpPr>
        <xdr:cNvPr id="193" name="楕円 192"/>
        <xdr:cNvSpPr/>
      </xdr:nvSpPr>
      <xdr:spPr>
        <a:xfrm>
          <a:off x="3746500" y="1235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127131</xdr:rowOff>
    </xdr:from>
    <xdr:ext cx="534377" cy="259045"/>
    <xdr:sp macro="" textlink="">
      <xdr:nvSpPr>
        <xdr:cNvPr id="194" name="テキスト ボックス 193"/>
        <xdr:cNvSpPr txBox="1"/>
      </xdr:nvSpPr>
      <xdr:spPr>
        <a:xfrm>
          <a:off x="3530111" y="1212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145879</xdr:rowOff>
    </xdr:from>
    <xdr:to>
      <xdr:col>15</xdr:col>
      <xdr:colOff>101600</xdr:colOff>
      <xdr:row>71</xdr:row>
      <xdr:rowOff>76029</xdr:rowOff>
    </xdr:to>
    <xdr:sp macro="" textlink="">
      <xdr:nvSpPr>
        <xdr:cNvPr id="195" name="楕円 194"/>
        <xdr:cNvSpPr/>
      </xdr:nvSpPr>
      <xdr:spPr>
        <a:xfrm>
          <a:off x="2857500" y="1214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92556</xdr:rowOff>
    </xdr:from>
    <xdr:ext cx="534377" cy="259045"/>
    <xdr:sp macro="" textlink="">
      <xdr:nvSpPr>
        <xdr:cNvPr id="196" name="テキスト ボックス 195"/>
        <xdr:cNvSpPr txBox="1"/>
      </xdr:nvSpPr>
      <xdr:spPr>
        <a:xfrm>
          <a:off x="2641111" y="1192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13348</xdr:rowOff>
    </xdr:from>
    <xdr:to>
      <xdr:col>10</xdr:col>
      <xdr:colOff>165100</xdr:colOff>
      <xdr:row>73</xdr:row>
      <xdr:rowOff>114948</xdr:rowOff>
    </xdr:to>
    <xdr:sp macro="" textlink="">
      <xdr:nvSpPr>
        <xdr:cNvPr id="197" name="楕円 196"/>
        <xdr:cNvSpPr/>
      </xdr:nvSpPr>
      <xdr:spPr>
        <a:xfrm>
          <a:off x="1968500" y="1252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131475</xdr:rowOff>
    </xdr:from>
    <xdr:ext cx="534377" cy="259045"/>
    <xdr:sp macro="" textlink="">
      <xdr:nvSpPr>
        <xdr:cNvPr id="198" name="テキスト ボックス 197"/>
        <xdr:cNvSpPr txBox="1"/>
      </xdr:nvSpPr>
      <xdr:spPr>
        <a:xfrm>
          <a:off x="1752111" y="1230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73984</xdr:rowOff>
    </xdr:from>
    <xdr:to>
      <xdr:col>6</xdr:col>
      <xdr:colOff>38100</xdr:colOff>
      <xdr:row>75</xdr:row>
      <xdr:rowOff>4134</xdr:rowOff>
    </xdr:to>
    <xdr:sp macro="" textlink="">
      <xdr:nvSpPr>
        <xdr:cNvPr id="199" name="楕円 198"/>
        <xdr:cNvSpPr/>
      </xdr:nvSpPr>
      <xdr:spPr>
        <a:xfrm>
          <a:off x="1079500" y="1276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20661</xdr:rowOff>
    </xdr:from>
    <xdr:ext cx="534377" cy="259045"/>
    <xdr:sp macro="" textlink="">
      <xdr:nvSpPr>
        <xdr:cNvPr id="200" name="テキスト ボックス 199"/>
        <xdr:cNvSpPr txBox="1"/>
      </xdr:nvSpPr>
      <xdr:spPr>
        <a:xfrm>
          <a:off x="863111" y="1253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25" name="直線コネクタ 224"/>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26"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27" name="直線コネクタ 226"/>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28"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29" name="直線コネクタ 228"/>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143638</xdr:rowOff>
    </xdr:from>
    <xdr:to>
      <xdr:col>24</xdr:col>
      <xdr:colOff>63500</xdr:colOff>
      <xdr:row>98</xdr:row>
      <xdr:rowOff>162954</xdr:rowOff>
    </xdr:to>
    <xdr:cxnSp macro="">
      <xdr:nvCxnSpPr>
        <xdr:cNvPr id="230" name="直線コネクタ 229"/>
        <xdr:cNvCxnSpPr/>
      </xdr:nvCxnSpPr>
      <xdr:spPr>
        <a:xfrm flipV="1">
          <a:off x="3797300" y="16945738"/>
          <a:ext cx="838200" cy="1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54360</xdr:rowOff>
    </xdr:from>
    <xdr:ext cx="534377" cy="259045"/>
    <xdr:sp macro="" textlink="">
      <xdr:nvSpPr>
        <xdr:cNvPr id="231" name="扶助費平均値テキスト"/>
        <xdr:cNvSpPr txBox="1"/>
      </xdr:nvSpPr>
      <xdr:spPr>
        <a:xfrm>
          <a:off x="4686300" y="1651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2" name="フローチャート: 判断 231"/>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162954</xdr:rowOff>
    </xdr:from>
    <xdr:to>
      <xdr:col>19</xdr:col>
      <xdr:colOff>177800</xdr:colOff>
      <xdr:row>99</xdr:row>
      <xdr:rowOff>25794</xdr:rowOff>
    </xdr:to>
    <xdr:cxnSp macro="">
      <xdr:nvCxnSpPr>
        <xdr:cNvPr id="233" name="直線コネクタ 232"/>
        <xdr:cNvCxnSpPr/>
      </xdr:nvCxnSpPr>
      <xdr:spPr>
        <a:xfrm flipV="1">
          <a:off x="2908300" y="169650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34" name="フローチャート: 判断 233"/>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27652</xdr:rowOff>
    </xdr:from>
    <xdr:ext cx="534377" cy="259045"/>
    <xdr:sp macro="" textlink="">
      <xdr:nvSpPr>
        <xdr:cNvPr id="235" name="テキスト ボックス 234"/>
        <xdr:cNvSpPr txBox="1"/>
      </xdr:nvSpPr>
      <xdr:spPr>
        <a:xfrm>
          <a:off x="3530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25794</xdr:rowOff>
    </xdr:from>
    <xdr:to>
      <xdr:col>15</xdr:col>
      <xdr:colOff>50800</xdr:colOff>
      <xdr:row>99</xdr:row>
      <xdr:rowOff>50876</xdr:rowOff>
    </xdr:to>
    <xdr:cxnSp macro="">
      <xdr:nvCxnSpPr>
        <xdr:cNvPr id="236" name="直線コネクタ 235"/>
        <xdr:cNvCxnSpPr/>
      </xdr:nvCxnSpPr>
      <xdr:spPr>
        <a:xfrm flipV="1">
          <a:off x="2019300" y="16999344"/>
          <a:ext cx="889000" cy="2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37" name="フローチャート: 判断 236"/>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30929</xdr:rowOff>
    </xdr:from>
    <xdr:ext cx="534377" cy="259045"/>
    <xdr:sp macro="" textlink="">
      <xdr:nvSpPr>
        <xdr:cNvPr id="238" name="テキスト ボックス 237"/>
        <xdr:cNvSpPr txBox="1"/>
      </xdr:nvSpPr>
      <xdr:spPr>
        <a:xfrm>
          <a:off x="2641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50876</xdr:rowOff>
    </xdr:from>
    <xdr:to>
      <xdr:col>10</xdr:col>
      <xdr:colOff>114300</xdr:colOff>
      <xdr:row>99</xdr:row>
      <xdr:rowOff>62878</xdr:rowOff>
    </xdr:to>
    <xdr:cxnSp macro="">
      <xdr:nvCxnSpPr>
        <xdr:cNvPr id="239" name="直線コネクタ 238"/>
        <xdr:cNvCxnSpPr/>
      </xdr:nvCxnSpPr>
      <xdr:spPr>
        <a:xfrm flipV="1">
          <a:off x="1130300" y="17024426"/>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0" name="フローチャート: 判断 239"/>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39628</xdr:rowOff>
    </xdr:from>
    <xdr:ext cx="534377" cy="259045"/>
    <xdr:sp macro="" textlink="">
      <xdr:nvSpPr>
        <xdr:cNvPr id="241" name="テキスト ボックス 240"/>
        <xdr:cNvSpPr txBox="1"/>
      </xdr:nvSpPr>
      <xdr:spPr>
        <a:xfrm>
          <a:off x="1752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2" name="フローチャート: 判断 241"/>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102277</xdr:rowOff>
    </xdr:from>
    <xdr:ext cx="534377" cy="259045"/>
    <xdr:sp macro="" textlink="">
      <xdr:nvSpPr>
        <xdr:cNvPr id="243" name="テキスト ボックス 242"/>
        <xdr:cNvSpPr txBox="1"/>
      </xdr:nvSpPr>
      <xdr:spPr>
        <a:xfrm>
          <a:off x="863111" y="1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92838</xdr:rowOff>
    </xdr:from>
    <xdr:to>
      <xdr:col>24</xdr:col>
      <xdr:colOff>114300</xdr:colOff>
      <xdr:row>99</xdr:row>
      <xdr:rowOff>22988</xdr:rowOff>
    </xdr:to>
    <xdr:sp macro="" textlink="">
      <xdr:nvSpPr>
        <xdr:cNvPr id="249" name="楕円 248"/>
        <xdr:cNvSpPr/>
      </xdr:nvSpPr>
      <xdr:spPr>
        <a:xfrm>
          <a:off x="4584700" y="1689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71265</xdr:rowOff>
    </xdr:from>
    <xdr:ext cx="534377" cy="259045"/>
    <xdr:sp macro="" textlink="">
      <xdr:nvSpPr>
        <xdr:cNvPr id="250" name="扶助費該当値テキスト"/>
        <xdr:cNvSpPr txBox="1"/>
      </xdr:nvSpPr>
      <xdr:spPr>
        <a:xfrm>
          <a:off x="4686300" y="1687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112154</xdr:rowOff>
    </xdr:from>
    <xdr:to>
      <xdr:col>20</xdr:col>
      <xdr:colOff>38100</xdr:colOff>
      <xdr:row>99</xdr:row>
      <xdr:rowOff>42304</xdr:rowOff>
    </xdr:to>
    <xdr:sp macro="" textlink="">
      <xdr:nvSpPr>
        <xdr:cNvPr id="251" name="楕円 250"/>
        <xdr:cNvSpPr/>
      </xdr:nvSpPr>
      <xdr:spPr>
        <a:xfrm>
          <a:off x="3746500" y="1691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33431</xdr:rowOff>
    </xdr:from>
    <xdr:ext cx="534377" cy="259045"/>
    <xdr:sp macro="" textlink="">
      <xdr:nvSpPr>
        <xdr:cNvPr id="252" name="テキスト ボックス 251"/>
        <xdr:cNvSpPr txBox="1"/>
      </xdr:nvSpPr>
      <xdr:spPr>
        <a:xfrm>
          <a:off x="3530111" y="1700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146444</xdr:rowOff>
    </xdr:from>
    <xdr:to>
      <xdr:col>15</xdr:col>
      <xdr:colOff>101600</xdr:colOff>
      <xdr:row>99</xdr:row>
      <xdr:rowOff>76594</xdr:rowOff>
    </xdr:to>
    <xdr:sp macro="" textlink="">
      <xdr:nvSpPr>
        <xdr:cNvPr id="253" name="楕円 252"/>
        <xdr:cNvSpPr/>
      </xdr:nvSpPr>
      <xdr:spPr>
        <a:xfrm>
          <a:off x="2857500" y="1694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67721</xdr:rowOff>
    </xdr:from>
    <xdr:ext cx="534377" cy="259045"/>
    <xdr:sp macro="" textlink="">
      <xdr:nvSpPr>
        <xdr:cNvPr id="254" name="テキスト ボックス 253"/>
        <xdr:cNvSpPr txBox="1"/>
      </xdr:nvSpPr>
      <xdr:spPr>
        <a:xfrm>
          <a:off x="2641111" y="1704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76</xdr:rowOff>
    </xdr:from>
    <xdr:to>
      <xdr:col>10</xdr:col>
      <xdr:colOff>165100</xdr:colOff>
      <xdr:row>99</xdr:row>
      <xdr:rowOff>101676</xdr:rowOff>
    </xdr:to>
    <xdr:sp macro="" textlink="">
      <xdr:nvSpPr>
        <xdr:cNvPr id="255" name="楕円 254"/>
        <xdr:cNvSpPr/>
      </xdr:nvSpPr>
      <xdr:spPr>
        <a:xfrm>
          <a:off x="1968500" y="1697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92803</xdr:rowOff>
    </xdr:from>
    <xdr:ext cx="534377" cy="259045"/>
    <xdr:sp macro="" textlink="">
      <xdr:nvSpPr>
        <xdr:cNvPr id="256" name="テキスト ボックス 255"/>
        <xdr:cNvSpPr txBox="1"/>
      </xdr:nvSpPr>
      <xdr:spPr>
        <a:xfrm>
          <a:off x="1752111" y="1706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12078</xdr:rowOff>
    </xdr:from>
    <xdr:to>
      <xdr:col>6</xdr:col>
      <xdr:colOff>38100</xdr:colOff>
      <xdr:row>99</xdr:row>
      <xdr:rowOff>113678</xdr:rowOff>
    </xdr:to>
    <xdr:sp macro="" textlink="">
      <xdr:nvSpPr>
        <xdr:cNvPr id="257" name="楕円 256"/>
        <xdr:cNvSpPr/>
      </xdr:nvSpPr>
      <xdr:spPr>
        <a:xfrm>
          <a:off x="1079500" y="1698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104805</xdr:rowOff>
    </xdr:from>
    <xdr:ext cx="534377" cy="259045"/>
    <xdr:sp macro="" textlink="">
      <xdr:nvSpPr>
        <xdr:cNvPr id="258" name="テキスト ボックス 257"/>
        <xdr:cNvSpPr txBox="1"/>
      </xdr:nvSpPr>
      <xdr:spPr>
        <a:xfrm>
          <a:off x="863111" y="1707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0" name="テキスト ボックス 26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2" name="テキスト ボックス 27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4" name="テキスト ボックス 27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6" name="テキスト ボックス 275"/>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84" name="直線コネクタ 283"/>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85"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86" name="直線コネクタ 285"/>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87"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88" name="直線コネクタ 287"/>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104855</xdr:rowOff>
    </xdr:from>
    <xdr:to>
      <xdr:col>55</xdr:col>
      <xdr:colOff>0</xdr:colOff>
      <xdr:row>31</xdr:row>
      <xdr:rowOff>106074</xdr:rowOff>
    </xdr:to>
    <xdr:cxnSp macro="">
      <xdr:nvCxnSpPr>
        <xdr:cNvPr id="289" name="直線コネクタ 288"/>
        <xdr:cNvCxnSpPr/>
      </xdr:nvCxnSpPr>
      <xdr:spPr>
        <a:xfrm>
          <a:off x="9639300" y="5419805"/>
          <a:ext cx="8382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3460</xdr:rowOff>
    </xdr:from>
    <xdr:ext cx="534377" cy="259045"/>
    <xdr:sp macro="" textlink="">
      <xdr:nvSpPr>
        <xdr:cNvPr id="290" name="補助費等平均値テキスト"/>
        <xdr:cNvSpPr txBox="1"/>
      </xdr:nvSpPr>
      <xdr:spPr>
        <a:xfrm>
          <a:off x="10528300" y="6175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1" name="フローチャート: 判断 290"/>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104855</xdr:rowOff>
    </xdr:from>
    <xdr:to>
      <xdr:col>50</xdr:col>
      <xdr:colOff>114300</xdr:colOff>
      <xdr:row>32</xdr:row>
      <xdr:rowOff>28916</xdr:rowOff>
    </xdr:to>
    <xdr:cxnSp macro="">
      <xdr:nvCxnSpPr>
        <xdr:cNvPr id="292" name="直線コネクタ 291"/>
        <xdr:cNvCxnSpPr/>
      </xdr:nvCxnSpPr>
      <xdr:spPr>
        <a:xfrm flipV="1">
          <a:off x="8750300" y="5419805"/>
          <a:ext cx="889000" cy="9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3" name="フローチャート: 判断 292"/>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162642</xdr:rowOff>
    </xdr:from>
    <xdr:ext cx="534377" cy="259045"/>
    <xdr:sp macro="" textlink="">
      <xdr:nvSpPr>
        <xdr:cNvPr id="294" name="テキスト ボックス 293"/>
        <xdr:cNvSpPr txBox="1"/>
      </xdr:nvSpPr>
      <xdr:spPr>
        <a:xfrm>
          <a:off x="9372111" y="63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150727</xdr:rowOff>
    </xdr:from>
    <xdr:to>
      <xdr:col>45</xdr:col>
      <xdr:colOff>177800</xdr:colOff>
      <xdr:row>32</xdr:row>
      <xdr:rowOff>28916</xdr:rowOff>
    </xdr:to>
    <xdr:cxnSp macro="">
      <xdr:nvCxnSpPr>
        <xdr:cNvPr id="295" name="直線コネクタ 294"/>
        <xdr:cNvCxnSpPr/>
      </xdr:nvCxnSpPr>
      <xdr:spPr>
        <a:xfrm>
          <a:off x="7861300" y="5465677"/>
          <a:ext cx="889000" cy="4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296" name="フローチャート: 判断 295"/>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5877</xdr:rowOff>
    </xdr:from>
    <xdr:ext cx="534377" cy="259045"/>
    <xdr:sp macro="" textlink="">
      <xdr:nvSpPr>
        <xdr:cNvPr id="297" name="テキスト ボックス 296"/>
        <xdr:cNvSpPr txBox="1"/>
      </xdr:nvSpPr>
      <xdr:spPr>
        <a:xfrm>
          <a:off x="8483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150259</xdr:rowOff>
    </xdr:from>
    <xdr:to>
      <xdr:col>41</xdr:col>
      <xdr:colOff>50800</xdr:colOff>
      <xdr:row>31</xdr:row>
      <xdr:rowOff>150727</xdr:rowOff>
    </xdr:to>
    <xdr:cxnSp macro="">
      <xdr:nvCxnSpPr>
        <xdr:cNvPr id="298" name="直線コネクタ 297"/>
        <xdr:cNvCxnSpPr/>
      </xdr:nvCxnSpPr>
      <xdr:spPr>
        <a:xfrm>
          <a:off x="6972300" y="5465209"/>
          <a:ext cx="889000" cy="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299" name="フローチャート: 判断 298"/>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8490</xdr:rowOff>
    </xdr:from>
    <xdr:ext cx="534377" cy="259045"/>
    <xdr:sp macro="" textlink="">
      <xdr:nvSpPr>
        <xdr:cNvPr id="300" name="テキスト ボックス 299"/>
        <xdr:cNvSpPr txBox="1"/>
      </xdr:nvSpPr>
      <xdr:spPr>
        <a:xfrm>
          <a:off x="7594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1" name="フローチャート: 判断 300"/>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6291</xdr:rowOff>
    </xdr:from>
    <xdr:ext cx="534377" cy="259045"/>
    <xdr:sp macro="" textlink="">
      <xdr:nvSpPr>
        <xdr:cNvPr id="302" name="テキスト ボックス 301"/>
        <xdr:cNvSpPr txBox="1"/>
      </xdr:nvSpPr>
      <xdr:spPr>
        <a:xfrm>
          <a:off x="6705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55274</xdr:rowOff>
    </xdr:from>
    <xdr:to>
      <xdr:col>55</xdr:col>
      <xdr:colOff>50800</xdr:colOff>
      <xdr:row>31</xdr:row>
      <xdr:rowOff>156874</xdr:rowOff>
    </xdr:to>
    <xdr:sp macro="" textlink="">
      <xdr:nvSpPr>
        <xdr:cNvPr id="308" name="楕円 307"/>
        <xdr:cNvSpPr/>
      </xdr:nvSpPr>
      <xdr:spPr>
        <a:xfrm>
          <a:off x="10426700" y="537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78151</xdr:rowOff>
    </xdr:from>
    <xdr:ext cx="599010" cy="259045"/>
    <xdr:sp macro="" textlink="">
      <xdr:nvSpPr>
        <xdr:cNvPr id="309" name="補助費等該当値テキスト"/>
        <xdr:cNvSpPr txBox="1"/>
      </xdr:nvSpPr>
      <xdr:spPr>
        <a:xfrm>
          <a:off x="10528300" y="5221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54055</xdr:rowOff>
    </xdr:from>
    <xdr:to>
      <xdr:col>50</xdr:col>
      <xdr:colOff>165100</xdr:colOff>
      <xdr:row>31</xdr:row>
      <xdr:rowOff>155655</xdr:rowOff>
    </xdr:to>
    <xdr:sp macro="" textlink="">
      <xdr:nvSpPr>
        <xdr:cNvPr id="310" name="楕円 309"/>
        <xdr:cNvSpPr/>
      </xdr:nvSpPr>
      <xdr:spPr>
        <a:xfrm>
          <a:off x="9588500" y="536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732</xdr:rowOff>
    </xdr:from>
    <xdr:ext cx="599010" cy="259045"/>
    <xdr:sp macro="" textlink="">
      <xdr:nvSpPr>
        <xdr:cNvPr id="311" name="テキスト ボックス 310"/>
        <xdr:cNvSpPr txBox="1"/>
      </xdr:nvSpPr>
      <xdr:spPr>
        <a:xfrm>
          <a:off x="9339795" y="5144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149566</xdr:rowOff>
    </xdr:from>
    <xdr:to>
      <xdr:col>46</xdr:col>
      <xdr:colOff>38100</xdr:colOff>
      <xdr:row>32</xdr:row>
      <xdr:rowOff>79716</xdr:rowOff>
    </xdr:to>
    <xdr:sp macro="" textlink="">
      <xdr:nvSpPr>
        <xdr:cNvPr id="312" name="楕円 311"/>
        <xdr:cNvSpPr/>
      </xdr:nvSpPr>
      <xdr:spPr>
        <a:xfrm>
          <a:off x="8699500" y="546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96243</xdr:rowOff>
    </xdr:from>
    <xdr:ext cx="599010" cy="259045"/>
    <xdr:sp macro="" textlink="">
      <xdr:nvSpPr>
        <xdr:cNvPr id="313" name="テキスト ボックス 312"/>
        <xdr:cNvSpPr txBox="1"/>
      </xdr:nvSpPr>
      <xdr:spPr>
        <a:xfrm>
          <a:off x="8450795" y="5239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99927</xdr:rowOff>
    </xdr:from>
    <xdr:to>
      <xdr:col>41</xdr:col>
      <xdr:colOff>101600</xdr:colOff>
      <xdr:row>32</xdr:row>
      <xdr:rowOff>30077</xdr:rowOff>
    </xdr:to>
    <xdr:sp macro="" textlink="">
      <xdr:nvSpPr>
        <xdr:cNvPr id="314" name="楕円 313"/>
        <xdr:cNvSpPr/>
      </xdr:nvSpPr>
      <xdr:spPr>
        <a:xfrm>
          <a:off x="7810500" y="541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46604</xdr:rowOff>
    </xdr:from>
    <xdr:ext cx="599010" cy="259045"/>
    <xdr:sp macro="" textlink="">
      <xdr:nvSpPr>
        <xdr:cNvPr id="315" name="テキスト ボックス 314"/>
        <xdr:cNvSpPr txBox="1"/>
      </xdr:nvSpPr>
      <xdr:spPr>
        <a:xfrm>
          <a:off x="7561795" y="5190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99459</xdr:rowOff>
    </xdr:from>
    <xdr:to>
      <xdr:col>36</xdr:col>
      <xdr:colOff>165100</xdr:colOff>
      <xdr:row>32</xdr:row>
      <xdr:rowOff>29609</xdr:rowOff>
    </xdr:to>
    <xdr:sp macro="" textlink="">
      <xdr:nvSpPr>
        <xdr:cNvPr id="316" name="楕円 315"/>
        <xdr:cNvSpPr/>
      </xdr:nvSpPr>
      <xdr:spPr>
        <a:xfrm>
          <a:off x="6921500" y="541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30</xdr:row>
      <xdr:rowOff>46136</xdr:rowOff>
    </xdr:from>
    <xdr:ext cx="599010" cy="259045"/>
    <xdr:sp macro="" textlink="">
      <xdr:nvSpPr>
        <xdr:cNvPr id="317" name="テキスト ボックス 316"/>
        <xdr:cNvSpPr txBox="1"/>
      </xdr:nvSpPr>
      <xdr:spPr>
        <a:xfrm>
          <a:off x="6672795" y="5189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1" name="直線コネクタ 340"/>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2"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3" name="直線コネクタ 342"/>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44"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45" name="直線コネクタ 344"/>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35988</xdr:rowOff>
    </xdr:from>
    <xdr:to>
      <xdr:col>55</xdr:col>
      <xdr:colOff>0</xdr:colOff>
      <xdr:row>57</xdr:row>
      <xdr:rowOff>97580</xdr:rowOff>
    </xdr:to>
    <xdr:cxnSp macro="">
      <xdr:nvCxnSpPr>
        <xdr:cNvPr id="346" name="直線コネクタ 345"/>
        <xdr:cNvCxnSpPr/>
      </xdr:nvCxnSpPr>
      <xdr:spPr>
        <a:xfrm flipV="1">
          <a:off x="9639300" y="9637188"/>
          <a:ext cx="838200" cy="23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77298</xdr:rowOff>
    </xdr:from>
    <xdr:ext cx="534377" cy="259045"/>
    <xdr:sp macro="" textlink="">
      <xdr:nvSpPr>
        <xdr:cNvPr id="347" name="普通建設事業費平均値テキスト"/>
        <xdr:cNvSpPr txBox="1"/>
      </xdr:nvSpPr>
      <xdr:spPr>
        <a:xfrm>
          <a:off x="10528300" y="9849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48" name="フローチャート: 判断 347"/>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110679</xdr:rowOff>
    </xdr:from>
    <xdr:to>
      <xdr:col>50</xdr:col>
      <xdr:colOff>114300</xdr:colOff>
      <xdr:row>57</xdr:row>
      <xdr:rowOff>97580</xdr:rowOff>
    </xdr:to>
    <xdr:cxnSp macro="">
      <xdr:nvCxnSpPr>
        <xdr:cNvPr id="349" name="直線コネクタ 348"/>
        <xdr:cNvCxnSpPr/>
      </xdr:nvCxnSpPr>
      <xdr:spPr>
        <a:xfrm>
          <a:off x="8750300" y="9711879"/>
          <a:ext cx="889000" cy="15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0" name="フローチャート: 判断 349"/>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49481</xdr:rowOff>
    </xdr:from>
    <xdr:ext cx="534377" cy="259045"/>
    <xdr:sp macro="" textlink="">
      <xdr:nvSpPr>
        <xdr:cNvPr id="351" name="テキスト ボックス 350"/>
        <xdr:cNvSpPr txBox="1"/>
      </xdr:nvSpPr>
      <xdr:spPr>
        <a:xfrm>
          <a:off x="9372111" y="999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138385</xdr:rowOff>
    </xdr:from>
    <xdr:to>
      <xdr:col>45</xdr:col>
      <xdr:colOff>177800</xdr:colOff>
      <xdr:row>56</xdr:row>
      <xdr:rowOff>110679</xdr:rowOff>
    </xdr:to>
    <xdr:cxnSp macro="">
      <xdr:nvCxnSpPr>
        <xdr:cNvPr id="352" name="直線コネクタ 351"/>
        <xdr:cNvCxnSpPr/>
      </xdr:nvCxnSpPr>
      <xdr:spPr>
        <a:xfrm>
          <a:off x="7861300" y="9568135"/>
          <a:ext cx="889000" cy="14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3" name="フローチャート: 判断 352"/>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51668</xdr:rowOff>
    </xdr:from>
    <xdr:ext cx="534377" cy="259045"/>
    <xdr:sp macro="" textlink="">
      <xdr:nvSpPr>
        <xdr:cNvPr id="354" name="テキスト ボックス 353"/>
        <xdr:cNvSpPr txBox="1"/>
      </xdr:nvSpPr>
      <xdr:spPr>
        <a:xfrm>
          <a:off x="8483111" y="99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138385</xdr:rowOff>
    </xdr:from>
    <xdr:to>
      <xdr:col>41</xdr:col>
      <xdr:colOff>50800</xdr:colOff>
      <xdr:row>56</xdr:row>
      <xdr:rowOff>39326</xdr:rowOff>
    </xdr:to>
    <xdr:cxnSp macro="">
      <xdr:nvCxnSpPr>
        <xdr:cNvPr id="355" name="直線コネクタ 354"/>
        <xdr:cNvCxnSpPr/>
      </xdr:nvCxnSpPr>
      <xdr:spPr>
        <a:xfrm flipV="1">
          <a:off x="6972300" y="9568135"/>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56" name="フローチャート: 判断 355"/>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39533</xdr:rowOff>
    </xdr:from>
    <xdr:ext cx="534377" cy="259045"/>
    <xdr:sp macro="" textlink="">
      <xdr:nvSpPr>
        <xdr:cNvPr id="357" name="テキスト ボックス 356"/>
        <xdr:cNvSpPr txBox="1"/>
      </xdr:nvSpPr>
      <xdr:spPr>
        <a:xfrm>
          <a:off x="7594111" y="99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58" name="フローチャート: 判断 357"/>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51222</xdr:rowOff>
    </xdr:from>
    <xdr:ext cx="534377" cy="259045"/>
    <xdr:sp macro="" textlink="">
      <xdr:nvSpPr>
        <xdr:cNvPr id="359" name="テキスト ボックス 358"/>
        <xdr:cNvSpPr txBox="1"/>
      </xdr:nvSpPr>
      <xdr:spPr>
        <a:xfrm>
          <a:off x="6705111" y="999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156638</xdr:rowOff>
    </xdr:from>
    <xdr:to>
      <xdr:col>55</xdr:col>
      <xdr:colOff>50800</xdr:colOff>
      <xdr:row>56</xdr:row>
      <xdr:rowOff>86788</xdr:rowOff>
    </xdr:to>
    <xdr:sp macro="" textlink="">
      <xdr:nvSpPr>
        <xdr:cNvPr id="365" name="楕円 364"/>
        <xdr:cNvSpPr/>
      </xdr:nvSpPr>
      <xdr:spPr>
        <a:xfrm>
          <a:off x="10426700" y="958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8065</xdr:rowOff>
    </xdr:from>
    <xdr:ext cx="599010" cy="259045"/>
    <xdr:sp macro="" textlink="">
      <xdr:nvSpPr>
        <xdr:cNvPr id="366" name="普通建設事業費該当値テキスト"/>
        <xdr:cNvSpPr txBox="1"/>
      </xdr:nvSpPr>
      <xdr:spPr>
        <a:xfrm>
          <a:off x="10528300" y="943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46780</xdr:rowOff>
    </xdr:from>
    <xdr:to>
      <xdr:col>50</xdr:col>
      <xdr:colOff>165100</xdr:colOff>
      <xdr:row>57</xdr:row>
      <xdr:rowOff>148380</xdr:rowOff>
    </xdr:to>
    <xdr:sp macro="" textlink="">
      <xdr:nvSpPr>
        <xdr:cNvPr id="367" name="楕円 366"/>
        <xdr:cNvSpPr/>
      </xdr:nvSpPr>
      <xdr:spPr>
        <a:xfrm>
          <a:off x="9588500" y="981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164907</xdr:rowOff>
    </xdr:from>
    <xdr:ext cx="534377" cy="259045"/>
    <xdr:sp macro="" textlink="">
      <xdr:nvSpPr>
        <xdr:cNvPr id="368" name="テキスト ボックス 367"/>
        <xdr:cNvSpPr txBox="1"/>
      </xdr:nvSpPr>
      <xdr:spPr>
        <a:xfrm>
          <a:off x="9372111" y="959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59879</xdr:rowOff>
    </xdr:from>
    <xdr:to>
      <xdr:col>46</xdr:col>
      <xdr:colOff>38100</xdr:colOff>
      <xdr:row>56</xdr:row>
      <xdr:rowOff>161479</xdr:rowOff>
    </xdr:to>
    <xdr:sp macro="" textlink="">
      <xdr:nvSpPr>
        <xdr:cNvPr id="369" name="楕円 368"/>
        <xdr:cNvSpPr/>
      </xdr:nvSpPr>
      <xdr:spPr>
        <a:xfrm>
          <a:off x="8699500" y="966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6556</xdr:rowOff>
    </xdr:from>
    <xdr:ext cx="599010" cy="259045"/>
    <xdr:sp macro="" textlink="">
      <xdr:nvSpPr>
        <xdr:cNvPr id="370" name="テキスト ボックス 369"/>
        <xdr:cNvSpPr txBox="1"/>
      </xdr:nvSpPr>
      <xdr:spPr>
        <a:xfrm>
          <a:off x="8450795" y="9436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87585</xdr:rowOff>
    </xdr:from>
    <xdr:to>
      <xdr:col>41</xdr:col>
      <xdr:colOff>101600</xdr:colOff>
      <xdr:row>56</xdr:row>
      <xdr:rowOff>17735</xdr:rowOff>
    </xdr:to>
    <xdr:sp macro="" textlink="">
      <xdr:nvSpPr>
        <xdr:cNvPr id="371" name="楕円 370"/>
        <xdr:cNvSpPr/>
      </xdr:nvSpPr>
      <xdr:spPr>
        <a:xfrm>
          <a:off x="7810500" y="951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34262</xdr:rowOff>
    </xdr:from>
    <xdr:ext cx="599010" cy="259045"/>
    <xdr:sp macro="" textlink="">
      <xdr:nvSpPr>
        <xdr:cNvPr id="372" name="テキスト ボックス 371"/>
        <xdr:cNvSpPr txBox="1"/>
      </xdr:nvSpPr>
      <xdr:spPr>
        <a:xfrm>
          <a:off x="7561795" y="9292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159976</xdr:rowOff>
    </xdr:from>
    <xdr:to>
      <xdr:col>36</xdr:col>
      <xdr:colOff>165100</xdr:colOff>
      <xdr:row>56</xdr:row>
      <xdr:rowOff>90126</xdr:rowOff>
    </xdr:to>
    <xdr:sp macro="" textlink="">
      <xdr:nvSpPr>
        <xdr:cNvPr id="373" name="楕円 372"/>
        <xdr:cNvSpPr/>
      </xdr:nvSpPr>
      <xdr:spPr>
        <a:xfrm>
          <a:off x="6921500" y="958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106653</xdr:rowOff>
    </xdr:from>
    <xdr:ext cx="599010" cy="259045"/>
    <xdr:sp macro="" textlink="">
      <xdr:nvSpPr>
        <xdr:cNvPr id="374" name="テキスト ボックス 373"/>
        <xdr:cNvSpPr txBox="1"/>
      </xdr:nvSpPr>
      <xdr:spPr>
        <a:xfrm>
          <a:off x="6672795" y="9364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396" name="直線コネクタ 395"/>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399" name="普通建設事業費 （ うち新規整備　）最大値テキスト"/>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0" name="直線コネクタ 399"/>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32015</xdr:rowOff>
    </xdr:from>
    <xdr:to>
      <xdr:col>55</xdr:col>
      <xdr:colOff>0</xdr:colOff>
      <xdr:row>78</xdr:row>
      <xdr:rowOff>46806</xdr:rowOff>
    </xdr:to>
    <xdr:cxnSp macro="">
      <xdr:nvCxnSpPr>
        <xdr:cNvPr id="401" name="直線コネクタ 400"/>
        <xdr:cNvCxnSpPr/>
      </xdr:nvCxnSpPr>
      <xdr:spPr>
        <a:xfrm>
          <a:off x="9639300" y="13405115"/>
          <a:ext cx="838200" cy="1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159219</xdr:rowOff>
    </xdr:from>
    <xdr:ext cx="534377" cy="259045"/>
    <xdr:sp macro="" textlink="">
      <xdr:nvSpPr>
        <xdr:cNvPr id="402" name="普通建設事業費 （ うち新規整備　）平均値テキスト"/>
        <xdr:cNvSpPr txBox="1"/>
      </xdr:nvSpPr>
      <xdr:spPr>
        <a:xfrm>
          <a:off x="10528300" y="13360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3" name="フローチャート: 判断 402"/>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134671</xdr:rowOff>
    </xdr:from>
    <xdr:to>
      <xdr:col>50</xdr:col>
      <xdr:colOff>114300</xdr:colOff>
      <xdr:row>78</xdr:row>
      <xdr:rowOff>32015</xdr:rowOff>
    </xdr:to>
    <xdr:cxnSp macro="">
      <xdr:nvCxnSpPr>
        <xdr:cNvPr id="404" name="直線コネクタ 403"/>
        <xdr:cNvCxnSpPr/>
      </xdr:nvCxnSpPr>
      <xdr:spPr>
        <a:xfrm>
          <a:off x="8750300" y="13336321"/>
          <a:ext cx="889000" cy="6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05" name="フローチャート: 判断 404"/>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116901</xdr:rowOff>
    </xdr:from>
    <xdr:ext cx="534377" cy="259045"/>
    <xdr:sp macro="" textlink="">
      <xdr:nvSpPr>
        <xdr:cNvPr id="406" name="テキスト ボックス 405"/>
        <xdr:cNvSpPr txBox="1"/>
      </xdr:nvSpPr>
      <xdr:spPr>
        <a:xfrm>
          <a:off x="9372111" y="134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25067</xdr:rowOff>
    </xdr:from>
    <xdr:to>
      <xdr:col>45</xdr:col>
      <xdr:colOff>177800</xdr:colOff>
      <xdr:row>77</xdr:row>
      <xdr:rowOff>134671</xdr:rowOff>
    </xdr:to>
    <xdr:cxnSp macro="">
      <xdr:nvCxnSpPr>
        <xdr:cNvPr id="407" name="直線コネクタ 406"/>
        <xdr:cNvCxnSpPr/>
      </xdr:nvCxnSpPr>
      <xdr:spPr>
        <a:xfrm>
          <a:off x="7861300" y="13226717"/>
          <a:ext cx="889000" cy="10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08" name="フローチャート: 判断 407"/>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108031</xdr:rowOff>
    </xdr:from>
    <xdr:ext cx="534377" cy="259045"/>
    <xdr:sp macro="" textlink="">
      <xdr:nvSpPr>
        <xdr:cNvPr id="409" name="テキスト ボックス 408"/>
        <xdr:cNvSpPr txBox="1"/>
      </xdr:nvSpPr>
      <xdr:spPr>
        <a:xfrm>
          <a:off x="8483111" y="134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119506</xdr:rowOff>
    </xdr:from>
    <xdr:to>
      <xdr:col>41</xdr:col>
      <xdr:colOff>50800</xdr:colOff>
      <xdr:row>77</xdr:row>
      <xdr:rowOff>25067</xdr:rowOff>
    </xdr:to>
    <xdr:cxnSp macro="">
      <xdr:nvCxnSpPr>
        <xdr:cNvPr id="410" name="直線コネクタ 409"/>
        <xdr:cNvCxnSpPr/>
      </xdr:nvCxnSpPr>
      <xdr:spPr>
        <a:xfrm>
          <a:off x="6972300" y="13149706"/>
          <a:ext cx="889000" cy="7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1" name="フローチャート: 判断 410"/>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91966</xdr:rowOff>
    </xdr:from>
    <xdr:ext cx="534377" cy="259045"/>
    <xdr:sp macro="" textlink="">
      <xdr:nvSpPr>
        <xdr:cNvPr id="412" name="テキスト ボックス 411"/>
        <xdr:cNvSpPr txBox="1"/>
      </xdr:nvSpPr>
      <xdr:spPr>
        <a:xfrm>
          <a:off x="7594111" y="134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3" name="フローチャート: 判断 412"/>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85363</xdr:rowOff>
    </xdr:from>
    <xdr:ext cx="534377" cy="259045"/>
    <xdr:sp macro="" textlink="">
      <xdr:nvSpPr>
        <xdr:cNvPr id="414" name="テキスト ボックス 413"/>
        <xdr:cNvSpPr txBox="1"/>
      </xdr:nvSpPr>
      <xdr:spPr>
        <a:xfrm>
          <a:off x="6705111" y="1345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167456</xdr:rowOff>
    </xdr:from>
    <xdr:to>
      <xdr:col>55</xdr:col>
      <xdr:colOff>50800</xdr:colOff>
      <xdr:row>78</xdr:row>
      <xdr:rowOff>97606</xdr:rowOff>
    </xdr:to>
    <xdr:sp macro="" textlink="">
      <xdr:nvSpPr>
        <xdr:cNvPr id="420" name="楕円 419"/>
        <xdr:cNvSpPr/>
      </xdr:nvSpPr>
      <xdr:spPr>
        <a:xfrm>
          <a:off x="10426700" y="1336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126833</xdr:rowOff>
    </xdr:from>
    <xdr:ext cx="534377" cy="259045"/>
    <xdr:sp macro="" textlink="">
      <xdr:nvSpPr>
        <xdr:cNvPr id="421" name="普通建設事業費 （ うち新規整備　）該当値テキスト"/>
        <xdr:cNvSpPr txBox="1"/>
      </xdr:nvSpPr>
      <xdr:spPr>
        <a:xfrm>
          <a:off x="10528300" y="1315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152665</xdr:rowOff>
    </xdr:from>
    <xdr:to>
      <xdr:col>50</xdr:col>
      <xdr:colOff>165100</xdr:colOff>
      <xdr:row>78</xdr:row>
      <xdr:rowOff>82815</xdr:rowOff>
    </xdr:to>
    <xdr:sp macro="" textlink="">
      <xdr:nvSpPr>
        <xdr:cNvPr id="422" name="楕円 421"/>
        <xdr:cNvSpPr/>
      </xdr:nvSpPr>
      <xdr:spPr>
        <a:xfrm>
          <a:off x="9588500" y="1335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99342</xdr:rowOff>
    </xdr:from>
    <xdr:ext cx="534377" cy="259045"/>
    <xdr:sp macro="" textlink="">
      <xdr:nvSpPr>
        <xdr:cNvPr id="423" name="テキスト ボックス 422"/>
        <xdr:cNvSpPr txBox="1"/>
      </xdr:nvSpPr>
      <xdr:spPr>
        <a:xfrm>
          <a:off x="9372111" y="1312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83871</xdr:rowOff>
    </xdr:from>
    <xdr:to>
      <xdr:col>46</xdr:col>
      <xdr:colOff>38100</xdr:colOff>
      <xdr:row>78</xdr:row>
      <xdr:rowOff>14021</xdr:rowOff>
    </xdr:to>
    <xdr:sp macro="" textlink="">
      <xdr:nvSpPr>
        <xdr:cNvPr id="424" name="楕円 423"/>
        <xdr:cNvSpPr/>
      </xdr:nvSpPr>
      <xdr:spPr>
        <a:xfrm>
          <a:off x="8699500" y="1328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30548</xdr:rowOff>
    </xdr:from>
    <xdr:ext cx="534377" cy="259045"/>
    <xdr:sp macro="" textlink="">
      <xdr:nvSpPr>
        <xdr:cNvPr id="425" name="テキスト ボックス 424"/>
        <xdr:cNvSpPr txBox="1"/>
      </xdr:nvSpPr>
      <xdr:spPr>
        <a:xfrm>
          <a:off x="8483111" y="1306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145717</xdr:rowOff>
    </xdr:from>
    <xdr:to>
      <xdr:col>41</xdr:col>
      <xdr:colOff>101600</xdr:colOff>
      <xdr:row>77</xdr:row>
      <xdr:rowOff>75867</xdr:rowOff>
    </xdr:to>
    <xdr:sp macro="" textlink="">
      <xdr:nvSpPr>
        <xdr:cNvPr id="426" name="楕円 425"/>
        <xdr:cNvSpPr/>
      </xdr:nvSpPr>
      <xdr:spPr>
        <a:xfrm>
          <a:off x="7810500" y="1317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92393</xdr:rowOff>
    </xdr:from>
    <xdr:ext cx="534377" cy="259045"/>
    <xdr:sp macro="" textlink="">
      <xdr:nvSpPr>
        <xdr:cNvPr id="427" name="テキスト ボックス 426"/>
        <xdr:cNvSpPr txBox="1"/>
      </xdr:nvSpPr>
      <xdr:spPr>
        <a:xfrm>
          <a:off x="7594111" y="1295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68706</xdr:rowOff>
    </xdr:from>
    <xdr:to>
      <xdr:col>36</xdr:col>
      <xdr:colOff>165100</xdr:colOff>
      <xdr:row>76</xdr:row>
      <xdr:rowOff>170306</xdr:rowOff>
    </xdr:to>
    <xdr:sp macro="" textlink="">
      <xdr:nvSpPr>
        <xdr:cNvPr id="428" name="楕円 427"/>
        <xdr:cNvSpPr/>
      </xdr:nvSpPr>
      <xdr:spPr>
        <a:xfrm>
          <a:off x="6921500" y="1309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15382</xdr:rowOff>
    </xdr:from>
    <xdr:ext cx="534377" cy="259045"/>
    <xdr:sp macro="" textlink="">
      <xdr:nvSpPr>
        <xdr:cNvPr id="429" name="テキスト ボックス 428"/>
        <xdr:cNvSpPr txBox="1"/>
      </xdr:nvSpPr>
      <xdr:spPr>
        <a:xfrm>
          <a:off x="6705111" y="1287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3" name="直線コネクタ 452"/>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54"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55" name="直線コネクタ 454"/>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56"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57" name="直線コネクタ 456"/>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8801</xdr:rowOff>
    </xdr:from>
    <xdr:to>
      <xdr:col>55</xdr:col>
      <xdr:colOff>0</xdr:colOff>
      <xdr:row>96</xdr:row>
      <xdr:rowOff>86513</xdr:rowOff>
    </xdr:to>
    <xdr:cxnSp macro="">
      <xdr:nvCxnSpPr>
        <xdr:cNvPr id="458" name="直線コネクタ 457"/>
        <xdr:cNvCxnSpPr/>
      </xdr:nvCxnSpPr>
      <xdr:spPr>
        <a:xfrm flipV="1">
          <a:off x="9639300" y="15782201"/>
          <a:ext cx="838200" cy="76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43959</xdr:rowOff>
    </xdr:from>
    <xdr:ext cx="534377" cy="259045"/>
    <xdr:sp macro="" textlink="">
      <xdr:nvSpPr>
        <xdr:cNvPr id="459" name="普通建設事業費 （ うち更新整備　）平均値テキスト"/>
        <xdr:cNvSpPr txBox="1"/>
      </xdr:nvSpPr>
      <xdr:spPr>
        <a:xfrm>
          <a:off x="10528300" y="1650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0" name="フローチャート: 判断 459"/>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32004</xdr:rowOff>
    </xdr:from>
    <xdr:to>
      <xdr:col>50</xdr:col>
      <xdr:colOff>114300</xdr:colOff>
      <xdr:row>96</xdr:row>
      <xdr:rowOff>86513</xdr:rowOff>
    </xdr:to>
    <xdr:cxnSp macro="">
      <xdr:nvCxnSpPr>
        <xdr:cNvPr id="461" name="直線コネクタ 460"/>
        <xdr:cNvCxnSpPr/>
      </xdr:nvCxnSpPr>
      <xdr:spPr>
        <a:xfrm>
          <a:off x="8750300" y="16319754"/>
          <a:ext cx="889000" cy="22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2" name="フローチャート: 判断 461"/>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45014</xdr:rowOff>
    </xdr:from>
    <xdr:ext cx="534377" cy="259045"/>
    <xdr:sp macro="" textlink="">
      <xdr:nvSpPr>
        <xdr:cNvPr id="463" name="テキスト ボックス 462"/>
        <xdr:cNvSpPr txBox="1"/>
      </xdr:nvSpPr>
      <xdr:spPr>
        <a:xfrm>
          <a:off x="9372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32283</xdr:rowOff>
    </xdr:from>
    <xdr:to>
      <xdr:col>45</xdr:col>
      <xdr:colOff>177800</xdr:colOff>
      <xdr:row>95</xdr:row>
      <xdr:rowOff>32004</xdr:rowOff>
    </xdr:to>
    <xdr:cxnSp macro="">
      <xdr:nvCxnSpPr>
        <xdr:cNvPr id="464" name="直線コネクタ 463"/>
        <xdr:cNvCxnSpPr/>
      </xdr:nvCxnSpPr>
      <xdr:spPr>
        <a:xfrm>
          <a:off x="7861300" y="15977133"/>
          <a:ext cx="889000" cy="34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65" name="フローチャート: 判断 464"/>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79061</xdr:rowOff>
    </xdr:from>
    <xdr:ext cx="534377" cy="259045"/>
    <xdr:sp macro="" textlink="">
      <xdr:nvSpPr>
        <xdr:cNvPr id="466" name="テキスト ボックス 465"/>
        <xdr:cNvSpPr txBox="1"/>
      </xdr:nvSpPr>
      <xdr:spPr>
        <a:xfrm>
          <a:off x="8483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32283</xdr:rowOff>
    </xdr:from>
    <xdr:to>
      <xdr:col>41</xdr:col>
      <xdr:colOff>50800</xdr:colOff>
      <xdr:row>96</xdr:row>
      <xdr:rowOff>20143</xdr:rowOff>
    </xdr:to>
    <xdr:cxnSp macro="">
      <xdr:nvCxnSpPr>
        <xdr:cNvPr id="467" name="直線コネクタ 466"/>
        <xdr:cNvCxnSpPr/>
      </xdr:nvCxnSpPr>
      <xdr:spPr>
        <a:xfrm flipV="1">
          <a:off x="6972300" y="15977133"/>
          <a:ext cx="889000" cy="50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68" name="フローチャート: 判断 467"/>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67022</xdr:rowOff>
    </xdr:from>
    <xdr:ext cx="534377" cy="259045"/>
    <xdr:sp macro="" textlink="">
      <xdr:nvSpPr>
        <xdr:cNvPr id="469" name="テキスト ボックス 468"/>
        <xdr:cNvSpPr txBox="1"/>
      </xdr:nvSpPr>
      <xdr:spPr>
        <a:xfrm>
          <a:off x="7594111" y="166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0" name="フローチャート: 判断 469"/>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125125</xdr:rowOff>
    </xdr:from>
    <xdr:ext cx="534377" cy="259045"/>
    <xdr:sp macro="" textlink="">
      <xdr:nvSpPr>
        <xdr:cNvPr id="471" name="テキスト ボックス 470"/>
        <xdr:cNvSpPr txBox="1"/>
      </xdr:nvSpPr>
      <xdr:spPr>
        <a:xfrm>
          <a:off x="6705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129451</xdr:rowOff>
    </xdr:from>
    <xdr:to>
      <xdr:col>55</xdr:col>
      <xdr:colOff>50800</xdr:colOff>
      <xdr:row>92</xdr:row>
      <xdr:rowOff>59601</xdr:rowOff>
    </xdr:to>
    <xdr:sp macro="" textlink="">
      <xdr:nvSpPr>
        <xdr:cNvPr id="477" name="楕円 476"/>
        <xdr:cNvSpPr/>
      </xdr:nvSpPr>
      <xdr:spPr>
        <a:xfrm>
          <a:off x="10426700" y="1573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152328</xdr:rowOff>
    </xdr:from>
    <xdr:ext cx="534377" cy="259045"/>
    <xdr:sp macro="" textlink="">
      <xdr:nvSpPr>
        <xdr:cNvPr id="478" name="普通建設事業費 （ うち更新整備　）該当値テキスト"/>
        <xdr:cNvSpPr txBox="1"/>
      </xdr:nvSpPr>
      <xdr:spPr>
        <a:xfrm>
          <a:off x="10528300" y="1558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35713</xdr:rowOff>
    </xdr:from>
    <xdr:to>
      <xdr:col>50</xdr:col>
      <xdr:colOff>165100</xdr:colOff>
      <xdr:row>96</xdr:row>
      <xdr:rowOff>137313</xdr:rowOff>
    </xdr:to>
    <xdr:sp macro="" textlink="">
      <xdr:nvSpPr>
        <xdr:cNvPr id="479" name="楕円 478"/>
        <xdr:cNvSpPr/>
      </xdr:nvSpPr>
      <xdr:spPr>
        <a:xfrm>
          <a:off x="9588500" y="1649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153840</xdr:rowOff>
    </xdr:from>
    <xdr:ext cx="534377" cy="259045"/>
    <xdr:sp macro="" textlink="">
      <xdr:nvSpPr>
        <xdr:cNvPr id="480" name="テキスト ボックス 479"/>
        <xdr:cNvSpPr txBox="1"/>
      </xdr:nvSpPr>
      <xdr:spPr>
        <a:xfrm>
          <a:off x="9372111" y="1627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152654</xdr:rowOff>
    </xdr:from>
    <xdr:to>
      <xdr:col>46</xdr:col>
      <xdr:colOff>38100</xdr:colOff>
      <xdr:row>95</xdr:row>
      <xdr:rowOff>82804</xdr:rowOff>
    </xdr:to>
    <xdr:sp macro="" textlink="">
      <xdr:nvSpPr>
        <xdr:cNvPr id="481" name="楕円 480"/>
        <xdr:cNvSpPr/>
      </xdr:nvSpPr>
      <xdr:spPr>
        <a:xfrm>
          <a:off x="8699500" y="1626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99331</xdr:rowOff>
    </xdr:from>
    <xdr:ext cx="534377" cy="259045"/>
    <xdr:sp macro="" textlink="">
      <xdr:nvSpPr>
        <xdr:cNvPr id="482" name="テキスト ボックス 481"/>
        <xdr:cNvSpPr txBox="1"/>
      </xdr:nvSpPr>
      <xdr:spPr>
        <a:xfrm>
          <a:off x="8483111" y="160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152933</xdr:rowOff>
    </xdr:from>
    <xdr:to>
      <xdr:col>41</xdr:col>
      <xdr:colOff>101600</xdr:colOff>
      <xdr:row>93</xdr:row>
      <xdr:rowOff>83083</xdr:rowOff>
    </xdr:to>
    <xdr:sp macro="" textlink="">
      <xdr:nvSpPr>
        <xdr:cNvPr id="483" name="楕円 482"/>
        <xdr:cNvSpPr/>
      </xdr:nvSpPr>
      <xdr:spPr>
        <a:xfrm>
          <a:off x="7810500" y="1592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99610</xdr:rowOff>
    </xdr:from>
    <xdr:ext cx="534377" cy="259045"/>
    <xdr:sp macro="" textlink="">
      <xdr:nvSpPr>
        <xdr:cNvPr id="484" name="テキスト ボックス 483"/>
        <xdr:cNvSpPr txBox="1"/>
      </xdr:nvSpPr>
      <xdr:spPr>
        <a:xfrm>
          <a:off x="7594111" y="157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140793</xdr:rowOff>
    </xdr:from>
    <xdr:to>
      <xdr:col>36</xdr:col>
      <xdr:colOff>165100</xdr:colOff>
      <xdr:row>96</xdr:row>
      <xdr:rowOff>70943</xdr:rowOff>
    </xdr:to>
    <xdr:sp macro="" textlink="">
      <xdr:nvSpPr>
        <xdr:cNvPr id="485" name="楕円 484"/>
        <xdr:cNvSpPr/>
      </xdr:nvSpPr>
      <xdr:spPr>
        <a:xfrm>
          <a:off x="6921500" y="1642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87470</xdr:rowOff>
    </xdr:from>
    <xdr:ext cx="534377" cy="259045"/>
    <xdr:sp macro="" textlink="">
      <xdr:nvSpPr>
        <xdr:cNvPr id="486" name="テキスト ボックス 485"/>
        <xdr:cNvSpPr txBox="1"/>
      </xdr:nvSpPr>
      <xdr:spPr>
        <a:xfrm>
          <a:off x="6705111" y="1620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0" name="直線コネクタ 509"/>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1"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3"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14" name="直線コネクタ 513"/>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145237</xdr:rowOff>
    </xdr:from>
    <xdr:to>
      <xdr:col>85</xdr:col>
      <xdr:colOff>127000</xdr:colOff>
      <xdr:row>38</xdr:row>
      <xdr:rowOff>166306</xdr:rowOff>
    </xdr:to>
    <xdr:cxnSp macro="">
      <xdr:nvCxnSpPr>
        <xdr:cNvPr id="515" name="直線コネクタ 514"/>
        <xdr:cNvCxnSpPr/>
      </xdr:nvCxnSpPr>
      <xdr:spPr>
        <a:xfrm>
          <a:off x="15481300" y="6660337"/>
          <a:ext cx="838200" cy="2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101185</xdr:rowOff>
    </xdr:from>
    <xdr:ext cx="469744" cy="259045"/>
    <xdr:sp macro="" textlink="">
      <xdr:nvSpPr>
        <xdr:cNvPr id="516" name="災害復旧事業費平均値テキスト"/>
        <xdr:cNvSpPr txBox="1"/>
      </xdr:nvSpPr>
      <xdr:spPr>
        <a:xfrm>
          <a:off x="16370300" y="6616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17" name="フローチャート: 判断 516"/>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145237</xdr:rowOff>
    </xdr:from>
    <xdr:to>
      <xdr:col>81</xdr:col>
      <xdr:colOff>50800</xdr:colOff>
      <xdr:row>38</xdr:row>
      <xdr:rowOff>147701</xdr:rowOff>
    </xdr:to>
    <xdr:cxnSp macro="">
      <xdr:nvCxnSpPr>
        <xdr:cNvPr id="518" name="直線コネクタ 517"/>
        <xdr:cNvCxnSpPr/>
      </xdr:nvCxnSpPr>
      <xdr:spPr>
        <a:xfrm flipV="1">
          <a:off x="14592300" y="6660337"/>
          <a:ext cx="889000" cy="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19" name="フローチャート: 判断 518"/>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58741</xdr:rowOff>
    </xdr:from>
    <xdr:ext cx="469744" cy="259045"/>
    <xdr:sp macro="" textlink="">
      <xdr:nvSpPr>
        <xdr:cNvPr id="520" name="テキスト ボックス 519"/>
        <xdr:cNvSpPr txBox="1"/>
      </xdr:nvSpPr>
      <xdr:spPr>
        <a:xfrm>
          <a:off x="15246428" y="67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147701</xdr:rowOff>
    </xdr:from>
    <xdr:to>
      <xdr:col>76</xdr:col>
      <xdr:colOff>114300</xdr:colOff>
      <xdr:row>39</xdr:row>
      <xdr:rowOff>32118</xdr:rowOff>
    </xdr:to>
    <xdr:cxnSp macro="">
      <xdr:nvCxnSpPr>
        <xdr:cNvPr id="521" name="直線コネクタ 520"/>
        <xdr:cNvCxnSpPr/>
      </xdr:nvCxnSpPr>
      <xdr:spPr>
        <a:xfrm flipV="1">
          <a:off x="13703300" y="6662801"/>
          <a:ext cx="889000" cy="5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2" name="フローチャート: 判断 521"/>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69766</xdr:rowOff>
    </xdr:from>
    <xdr:ext cx="469744" cy="259045"/>
    <xdr:sp macro="" textlink="">
      <xdr:nvSpPr>
        <xdr:cNvPr id="523" name="テキスト ボックス 522"/>
        <xdr:cNvSpPr txBox="1"/>
      </xdr:nvSpPr>
      <xdr:spPr>
        <a:xfrm>
          <a:off x="14357428" y="67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32118</xdr:rowOff>
    </xdr:from>
    <xdr:to>
      <xdr:col>71</xdr:col>
      <xdr:colOff>177800</xdr:colOff>
      <xdr:row>39</xdr:row>
      <xdr:rowOff>34684</xdr:rowOff>
    </xdr:to>
    <xdr:cxnSp macro="">
      <xdr:nvCxnSpPr>
        <xdr:cNvPr id="524" name="直線コネクタ 523"/>
        <xdr:cNvCxnSpPr/>
      </xdr:nvCxnSpPr>
      <xdr:spPr>
        <a:xfrm flipV="1">
          <a:off x="12814300" y="6718668"/>
          <a:ext cx="889000" cy="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25" name="フローチャート: 判断 524"/>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26" name="テキスト ボックス 525"/>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27" name="フローチャート: 判断 526"/>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28" name="テキスト ボックス 527"/>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115506</xdr:rowOff>
    </xdr:from>
    <xdr:to>
      <xdr:col>85</xdr:col>
      <xdr:colOff>177800</xdr:colOff>
      <xdr:row>39</xdr:row>
      <xdr:rowOff>45656</xdr:rowOff>
    </xdr:to>
    <xdr:sp macro="" textlink="">
      <xdr:nvSpPr>
        <xdr:cNvPr id="534" name="楕円 533"/>
        <xdr:cNvSpPr/>
      </xdr:nvSpPr>
      <xdr:spPr>
        <a:xfrm>
          <a:off x="16268700" y="663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74884</xdr:rowOff>
    </xdr:from>
    <xdr:ext cx="469744" cy="259045"/>
    <xdr:sp macro="" textlink="">
      <xdr:nvSpPr>
        <xdr:cNvPr id="535" name="災害復旧事業費該当値テキスト"/>
        <xdr:cNvSpPr txBox="1"/>
      </xdr:nvSpPr>
      <xdr:spPr>
        <a:xfrm>
          <a:off x="16370300" y="641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94437</xdr:rowOff>
    </xdr:from>
    <xdr:to>
      <xdr:col>81</xdr:col>
      <xdr:colOff>101600</xdr:colOff>
      <xdr:row>39</xdr:row>
      <xdr:rowOff>24587</xdr:rowOff>
    </xdr:to>
    <xdr:sp macro="" textlink="">
      <xdr:nvSpPr>
        <xdr:cNvPr id="536" name="楕円 535"/>
        <xdr:cNvSpPr/>
      </xdr:nvSpPr>
      <xdr:spPr>
        <a:xfrm>
          <a:off x="15430500" y="660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41114</xdr:rowOff>
    </xdr:from>
    <xdr:ext cx="469744" cy="259045"/>
    <xdr:sp macro="" textlink="">
      <xdr:nvSpPr>
        <xdr:cNvPr id="537" name="テキスト ボックス 536"/>
        <xdr:cNvSpPr txBox="1"/>
      </xdr:nvSpPr>
      <xdr:spPr>
        <a:xfrm>
          <a:off x="15246428" y="6384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96901</xdr:rowOff>
    </xdr:from>
    <xdr:to>
      <xdr:col>76</xdr:col>
      <xdr:colOff>165100</xdr:colOff>
      <xdr:row>39</xdr:row>
      <xdr:rowOff>27051</xdr:rowOff>
    </xdr:to>
    <xdr:sp macro="" textlink="">
      <xdr:nvSpPr>
        <xdr:cNvPr id="538" name="楕円 537"/>
        <xdr:cNvSpPr/>
      </xdr:nvSpPr>
      <xdr:spPr>
        <a:xfrm>
          <a:off x="14541500" y="661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43578</xdr:rowOff>
    </xdr:from>
    <xdr:ext cx="469744" cy="259045"/>
    <xdr:sp macro="" textlink="">
      <xdr:nvSpPr>
        <xdr:cNvPr id="539" name="テキスト ボックス 538"/>
        <xdr:cNvSpPr txBox="1"/>
      </xdr:nvSpPr>
      <xdr:spPr>
        <a:xfrm>
          <a:off x="14357428" y="638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152768</xdr:rowOff>
    </xdr:from>
    <xdr:to>
      <xdr:col>72</xdr:col>
      <xdr:colOff>38100</xdr:colOff>
      <xdr:row>39</xdr:row>
      <xdr:rowOff>82918</xdr:rowOff>
    </xdr:to>
    <xdr:sp macro="" textlink="">
      <xdr:nvSpPr>
        <xdr:cNvPr id="540" name="楕円 539"/>
        <xdr:cNvSpPr/>
      </xdr:nvSpPr>
      <xdr:spPr>
        <a:xfrm>
          <a:off x="13652500" y="666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74045</xdr:rowOff>
    </xdr:from>
    <xdr:ext cx="378565" cy="259045"/>
    <xdr:sp macro="" textlink="">
      <xdr:nvSpPr>
        <xdr:cNvPr id="541" name="テキスト ボックス 540"/>
        <xdr:cNvSpPr txBox="1"/>
      </xdr:nvSpPr>
      <xdr:spPr>
        <a:xfrm>
          <a:off x="13514017" y="676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155334</xdr:rowOff>
    </xdr:from>
    <xdr:to>
      <xdr:col>67</xdr:col>
      <xdr:colOff>101600</xdr:colOff>
      <xdr:row>39</xdr:row>
      <xdr:rowOff>85484</xdr:rowOff>
    </xdr:to>
    <xdr:sp macro="" textlink="">
      <xdr:nvSpPr>
        <xdr:cNvPr id="542" name="楕円 541"/>
        <xdr:cNvSpPr/>
      </xdr:nvSpPr>
      <xdr:spPr>
        <a:xfrm>
          <a:off x="12763500" y="667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76611</xdr:rowOff>
    </xdr:from>
    <xdr:ext cx="378565" cy="259045"/>
    <xdr:sp macro="" textlink="">
      <xdr:nvSpPr>
        <xdr:cNvPr id="543" name="テキスト ボックス 542"/>
        <xdr:cNvSpPr txBox="1"/>
      </xdr:nvSpPr>
      <xdr:spPr>
        <a:xfrm>
          <a:off x="12625017" y="6763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68402</xdr:rowOff>
    </xdr:from>
    <xdr:to>
      <xdr:col>85</xdr:col>
      <xdr:colOff>126364</xdr:colOff>
      <xdr:row>78</xdr:row>
      <xdr:rowOff>91757</xdr:rowOff>
    </xdr:to>
    <xdr:cxnSp macro="">
      <xdr:nvCxnSpPr>
        <xdr:cNvPr id="616" name="直線コネクタ 615"/>
        <xdr:cNvCxnSpPr/>
      </xdr:nvCxnSpPr>
      <xdr:spPr>
        <a:xfrm flipV="1">
          <a:off x="16317595" y="12412802"/>
          <a:ext cx="1269" cy="105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95584</xdr:rowOff>
    </xdr:from>
    <xdr:ext cx="469744" cy="259045"/>
    <xdr:sp macro="" textlink="">
      <xdr:nvSpPr>
        <xdr:cNvPr id="617" name="公債費最小値テキスト"/>
        <xdr:cNvSpPr txBox="1"/>
      </xdr:nvSpPr>
      <xdr:spPr>
        <a:xfrm>
          <a:off x="16370300" y="1346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91757</xdr:rowOff>
    </xdr:from>
    <xdr:to>
      <xdr:col>86</xdr:col>
      <xdr:colOff>25400</xdr:colOff>
      <xdr:row>78</xdr:row>
      <xdr:rowOff>91757</xdr:rowOff>
    </xdr:to>
    <xdr:cxnSp macro="">
      <xdr:nvCxnSpPr>
        <xdr:cNvPr id="618" name="直線コネクタ 617"/>
        <xdr:cNvCxnSpPr/>
      </xdr:nvCxnSpPr>
      <xdr:spPr>
        <a:xfrm>
          <a:off x="16230600" y="1346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15079</xdr:rowOff>
    </xdr:from>
    <xdr:ext cx="534377" cy="259045"/>
    <xdr:sp macro="" textlink="">
      <xdr:nvSpPr>
        <xdr:cNvPr id="619" name="公債費最大値テキスト"/>
        <xdr:cNvSpPr txBox="1"/>
      </xdr:nvSpPr>
      <xdr:spPr>
        <a:xfrm>
          <a:off x="16370300" y="1218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68402</xdr:rowOff>
    </xdr:from>
    <xdr:to>
      <xdr:col>86</xdr:col>
      <xdr:colOff>25400</xdr:colOff>
      <xdr:row>72</xdr:row>
      <xdr:rowOff>68402</xdr:rowOff>
    </xdr:to>
    <xdr:cxnSp macro="">
      <xdr:nvCxnSpPr>
        <xdr:cNvPr id="620" name="直線コネクタ 619"/>
        <xdr:cNvCxnSpPr/>
      </xdr:nvCxnSpPr>
      <xdr:spPr>
        <a:xfrm>
          <a:off x="16230600" y="12412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151676</xdr:rowOff>
    </xdr:from>
    <xdr:to>
      <xdr:col>85</xdr:col>
      <xdr:colOff>127000</xdr:colOff>
      <xdr:row>72</xdr:row>
      <xdr:rowOff>68402</xdr:rowOff>
    </xdr:to>
    <xdr:cxnSp macro="">
      <xdr:nvCxnSpPr>
        <xdr:cNvPr id="621" name="直線コネクタ 620"/>
        <xdr:cNvCxnSpPr/>
      </xdr:nvCxnSpPr>
      <xdr:spPr>
        <a:xfrm>
          <a:off x="15481300" y="12324626"/>
          <a:ext cx="838200" cy="8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145342</xdr:rowOff>
    </xdr:from>
    <xdr:ext cx="534377" cy="259045"/>
    <xdr:sp macro="" textlink="">
      <xdr:nvSpPr>
        <xdr:cNvPr id="622" name="公債費平均値テキスト"/>
        <xdr:cNvSpPr txBox="1"/>
      </xdr:nvSpPr>
      <xdr:spPr>
        <a:xfrm>
          <a:off x="16370300" y="13004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166915</xdr:rowOff>
    </xdr:from>
    <xdr:to>
      <xdr:col>85</xdr:col>
      <xdr:colOff>177800</xdr:colOff>
      <xdr:row>76</xdr:row>
      <xdr:rowOff>97065</xdr:rowOff>
    </xdr:to>
    <xdr:sp macro="" textlink="">
      <xdr:nvSpPr>
        <xdr:cNvPr id="623" name="フローチャート: 判断 622"/>
        <xdr:cNvSpPr/>
      </xdr:nvSpPr>
      <xdr:spPr>
        <a:xfrm>
          <a:off x="162687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115888</xdr:rowOff>
    </xdr:from>
    <xdr:to>
      <xdr:col>81</xdr:col>
      <xdr:colOff>50800</xdr:colOff>
      <xdr:row>71</xdr:row>
      <xdr:rowOff>151676</xdr:rowOff>
    </xdr:to>
    <xdr:cxnSp macro="">
      <xdr:nvCxnSpPr>
        <xdr:cNvPr id="624" name="直線コネクタ 623"/>
        <xdr:cNvCxnSpPr/>
      </xdr:nvCxnSpPr>
      <xdr:spPr>
        <a:xfrm>
          <a:off x="14592300" y="12117388"/>
          <a:ext cx="889000" cy="20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159423</xdr:rowOff>
    </xdr:from>
    <xdr:to>
      <xdr:col>81</xdr:col>
      <xdr:colOff>101600</xdr:colOff>
      <xdr:row>76</xdr:row>
      <xdr:rowOff>89573</xdr:rowOff>
    </xdr:to>
    <xdr:sp macro="" textlink="">
      <xdr:nvSpPr>
        <xdr:cNvPr id="625" name="フローチャート: 判断 624"/>
        <xdr:cNvSpPr/>
      </xdr:nvSpPr>
      <xdr:spPr>
        <a:xfrm>
          <a:off x="15430500" y="1301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80700</xdr:rowOff>
    </xdr:from>
    <xdr:ext cx="534377" cy="259045"/>
    <xdr:sp macro="" textlink="">
      <xdr:nvSpPr>
        <xdr:cNvPr id="626" name="テキスト ボックス 625"/>
        <xdr:cNvSpPr txBox="1"/>
      </xdr:nvSpPr>
      <xdr:spPr>
        <a:xfrm>
          <a:off x="15214111" y="1311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115888</xdr:rowOff>
    </xdr:from>
    <xdr:to>
      <xdr:col>76</xdr:col>
      <xdr:colOff>114300</xdr:colOff>
      <xdr:row>71</xdr:row>
      <xdr:rowOff>133286</xdr:rowOff>
    </xdr:to>
    <xdr:cxnSp macro="">
      <xdr:nvCxnSpPr>
        <xdr:cNvPr id="627" name="直線コネクタ 626"/>
        <xdr:cNvCxnSpPr/>
      </xdr:nvCxnSpPr>
      <xdr:spPr>
        <a:xfrm flipV="1">
          <a:off x="13703300" y="12117388"/>
          <a:ext cx="889000" cy="18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161455</xdr:rowOff>
    </xdr:from>
    <xdr:to>
      <xdr:col>76</xdr:col>
      <xdr:colOff>165100</xdr:colOff>
      <xdr:row>76</xdr:row>
      <xdr:rowOff>91605</xdr:rowOff>
    </xdr:to>
    <xdr:sp macro="" textlink="">
      <xdr:nvSpPr>
        <xdr:cNvPr id="628" name="フローチャート: 判断 627"/>
        <xdr:cNvSpPr/>
      </xdr:nvSpPr>
      <xdr:spPr>
        <a:xfrm>
          <a:off x="145415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82732</xdr:rowOff>
    </xdr:from>
    <xdr:ext cx="534377" cy="259045"/>
    <xdr:sp macro="" textlink="">
      <xdr:nvSpPr>
        <xdr:cNvPr id="629" name="テキスト ボックス 628"/>
        <xdr:cNvSpPr txBox="1"/>
      </xdr:nvSpPr>
      <xdr:spPr>
        <a:xfrm>
          <a:off x="14325111" y="1311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123851</xdr:rowOff>
    </xdr:from>
    <xdr:to>
      <xdr:col>71</xdr:col>
      <xdr:colOff>177800</xdr:colOff>
      <xdr:row>71</xdr:row>
      <xdr:rowOff>133286</xdr:rowOff>
    </xdr:to>
    <xdr:cxnSp macro="">
      <xdr:nvCxnSpPr>
        <xdr:cNvPr id="630" name="直線コネクタ 629"/>
        <xdr:cNvCxnSpPr/>
      </xdr:nvCxnSpPr>
      <xdr:spPr>
        <a:xfrm>
          <a:off x="12814300" y="12296801"/>
          <a:ext cx="889000" cy="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161595</xdr:rowOff>
    </xdr:from>
    <xdr:to>
      <xdr:col>72</xdr:col>
      <xdr:colOff>38100</xdr:colOff>
      <xdr:row>76</xdr:row>
      <xdr:rowOff>91745</xdr:rowOff>
    </xdr:to>
    <xdr:sp macro="" textlink="">
      <xdr:nvSpPr>
        <xdr:cNvPr id="631" name="フローチャート: 判断 630"/>
        <xdr:cNvSpPr/>
      </xdr:nvSpPr>
      <xdr:spPr>
        <a:xfrm>
          <a:off x="13652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82872</xdr:rowOff>
    </xdr:from>
    <xdr:ext cx="534377" cy="259045"/>
    <xdr:sp macro="" textlink="">
      <xdr:nvSpPr>
        <xdr:cNvPr id="632" name="テキスト ボックス 631"/>
        <xdr:cNvSpPr txBox="1"/>
      </xdr:nvSpPr>
      <xdr:spPr>
        <a:xfrm>
          <a:off x="13436111" y="1311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157087</xdr:rowOff>
    </xdr:from>
    <xdr:to>
      <xdr:col>67</xdr:col>
      <xdr:colOff>101600</xdr:colOff>
      <xdr:row>76</xdr:row>
      <xdr:rowOff>87237</xdr:rowOff>
    </xdr:to>
    <xdr:sp macro="" textlink="">
      <xdr:nvSpPr>
        <xdr:cNvPr id="633" name="フローチャート: 判断 632"/>
        <xdr:cNvSpPr/>
      </xdr:nvSpPr>
      <xdr:spPr>
        <a:xfrm>
          <a:off x="12763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78364</xdr:rowOff>
    </xdr:from>
    <xdr:ext cx="534377" cy="259045"/>
    <xdr:sp macro="" textlink="">
      <xdr:nvSpPr>
        <xdr:cNvPr id="634" name="テキスト ボックス 633"/>
        <xdr:cNvSpPr txBox="1"/>
      </xdr:nvSpPr>
      <xdr:spPr>
        <a:xfrm>
          <a:off x="12547111" y="1310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17602</xdr:rowOff>
    </xdr:from>
    <xdr:to>
      <xdr:col>85</xdr:col>
      <xdr:colOff>177800</xdr:colOff>
      <xdr:row>72</xdr:row>
      <xdr:rowOff>119202</xdr:rowOff>
    </xdr:to>
    <xdr:sp macro="" textlink="">
      <xdr:nvSpPr>
        <xdr:cNvPr id="640" name="楕円 639"/>
        <xdr:cNvSpPr/>
      </xdr:nvSpPr>
      <xdr:spPr>
        <a:xfrm>
          <a:off x="16268700" y="1236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142079</xdr:rowOff>
    </xdr:from>
    <xdr:ext cx="534377" cy="259045"/>
    <xdr:sp macro="" textlink="">
      <xdr:nvSpPr>
        <xdr:cNvPr id="641" name="公債費該当値テキスト"/>
        <xdr:cNvSpPr txBox="1"/>
      </xdr:nvSpPr>
      <xdr:spPr>
        <a:xfrm>
          <a:off x="16370300" y="1231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100876</xdr:rowOff>
    </xdr:from>
    <xdr:to>
      <xdr:col>81</xdr:col>
      <xdr:colOff>101600</xdr:colOff>
      <xdr:row>72</xdr:row>
      <xdr:rowOff>31026</xdr:rowOff>
    </xdr:to>
    <xdr:sp macro="" textlink="">
      <xdr:nvSpPr>
        <xdr:cNvPr id="642" name="楕円 641"/>
        <xdr:cNvSpPr/>
      </xdr:nvSpPr>
      <xdr:spPr>
        <a:xfrm>
          <a:off x="15430500" y="1227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47553</xdr:rowOff>
    </xdr:from>
    <xdr:ext cx="534377" cy="259045"/>
    <xdr:sp macro="" textlink="">
      <xdr:nvSpPr>
        <xdr:cNvPr id="643" name="テキスト ボックス 642"/>
        <xdr:cNvSpPr txBox="1"/>
      </xdr:nvSpPr>
      <xdr:spPr>
        <a:xfrm>
          <a:off x="15214111" y="1204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65088</xdr:rowOff>
    </xdr:from>
    <xdr:to>
      <xdr:col>76</xdr:col>
      <xdr:colOff>165100</xdr:colOff>
      <xdr:row>70</xdr:row>
      <xdr:rowOff>166688</xdr:rowOff>
    </xdr:to>
    <xdr:sp macro="" textlink="">
      <xdr:nvSpPr>
        <xdr:cNvPr id="644" name="楕円 643"/>
        <xdr:cNvSpPr/>
      </xdr:nvSpPr>
      <xdr:spPr>
        <a:xfrm>
          <a:off x="14541500" y="1206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11765</xdr:rowOff>
    </xdr:from>
    <xdr:ext cx="599010" cy="259045"/>
    <xdr:sp macro="" textlink="">
      <xdr:nvSpPr>
        <xdr:cNvPr id="645" name="テキスト ボックス 644"/>
        <xdr:cNvSpPr txBox="1"/>
      </xdr:nvSpPr>
      <xdr:spPr>
        <a:xfrm>
          <a:off x="14292795" y="1184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82486</xdr:rowOff>
    </xdr:from>
    <xdr:to>
      <xdr:col>72</xdr:col>
      <xdr:colOff>38100</xdr:colOff>
      <xdr:row>72</xdr:row>
      <xdr:rowOff>12636</xdr:rowOff>
    </xdr:to>
    <xdr:sp macro="" textlink="">
      <xdr:nvSpPr>
        <xdr:cNvPr id="646" name="楕円 645"/>
        <xdr:cNvSpPr/>
      </xdr:nvSpPr>
      <xdr:spPr>
        <a:xfrm>
          <a:off x="13652500" y="1225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29163</xdr:rowOff>
    </xdr:from>
    <xdr:ext cx="599010" cy="259045"/>
    <xdr:sp macro="" textlink="">
      <xdr:nvSpPr>
        <xdr:cNvPr id="647" name="テキスト ボックス 646"/>
        <xdr:cNvSpPr txBox="1"/>
      </xdr:nvSpPr>
      <xdr:spPr>
        <a:xfrm>
          <a:off x="13403795" y="1203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73051</xdr:rowOff>
    </xdr:from>
    <xdr:to>
      <xdr:col>67</xdr:col>
      <xdr:colOff>101600</xdr:colOff>
      <xdr:row>72</xdr:row>
      <xdr:rowOff>3201</xdr:rowOff>
    </xdr:to>
    <xdr:sp macro="" textlink="">
      <xdr:nvSpPr>
        <xdr:cNvPr id="648" name="楕円 647"/>
        <xdr:cNvSpPr/>
      </xdr:nvSpPr>
      <xdr:spPr>
        <a:xfrm>
          <a:off x="12763500" y="1224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19728</xdr:rowOff>
    </xdr:from>
    <xdr:ext cx="599010" cy="259045"/>
    <xdr:sp macro="" textlink="">
      <xdr:nvSpPr>
        <xdr:cNvPr id="649" name="テキスト ボックス 648"/>
        <xdr:cNvSpPr txBox="1"/>
      </xdr:nvSpPr>
      <xdr:spPr>
        <a:xfrm>
          <a:off x="12514795" y="12021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3" name="テキスト ボックス 66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1" name="直線コネクタ 670"/>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72" name="積立金最小値テキスト"/>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73" name="直線コネクタ 672"/>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74" name="積立金最大値テキスト"/>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75" name="直線コネクタ 674"/>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71</xdr:rowOff>
    </xdr:from>
    <xdr:to>
      <xdr:col>85</xdr:col>
      <xdr:colOff>127000</xdr:colOff>
      <xdr:row>97</xdr:row>
      <xdr:rowOff>60449</xdr:rowOff>
    </xdr:to>
    <xdr:cxnSp macro="">
      <xdr:nvCxnSpPr>
        <xdr:cNvPr id="676" name="直線コネクタ 675"/>
        <xdr:cNvCxnSpPr/>
      </xdr:nvCxnSpPr>
      <xdr:spPr>
        <a:xfrm flipV="1">
          <a:off x="15481300" y="16630721"/>
          <a:ext cx="838200" cy="6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113577</xdr:rowOff>
    </xdr:from>
    <xdr:ext cx="534377" cy="259045"/>
    <xdr:sp macro="" textlink="">
      <xdr:nvSpPr>
        <xdr:cNvPr id="677" name="積立金平均値テキスト"/>
        <xdr:cNvSpPr txBox="1"/>
      </xdr:nvSpPr>
      <xdr:spPr>
        <a:xfrm>
          <a:off x="16370300" y="16744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78" name="フローチャート: 判断 677"/>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99896</xdr:rowOff>
    </xdr:from>
    <xdr:to>
      <xdr:col>81</xdr:col>
      <xdr:colOff>50800</xdr:colOff>
      <xdr:row>97</xdr:row>
      <xdr:rowOff>60449</xdr:rowOff>
    </xdr:to>
    <xdr:cxnSp macro="">
      <xdr:nvCxnSpPr>
        <xdr:cNvPr id="679" name="直線コネクタ 678"/>
        <xdr:cNvCxnSpPr/>
      </xdr:nvCxnSpPr>
      <xdr:spPr>
        <a:xfrm>
          <a:off x="14592300" y="16387646"/>
          <a:ext cx="889000" cy="30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0" name="フローチャート: 判断 679"/>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42263</xdr:rowOff>
    </xdr:from>
    <xdr:ext cx="534377" cy="259045"/>
    <xdr:sp macro="" textlink="">
      <xdr:nvSpPr>
        <xdr:cNvPr id="681" name="テキスト ボックス 680"/>
        <xdr:cNvSpPr txBox="1"/>
      </xdr:nvSpPr>
      <xdr:spPr>
        <a:xfrm>
          <a:off x="15214111" y="1684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99896</xdr:rowOff>
    </xdr:from>
    <xdr:to>
      <xdr:col>76</xdr:col>
      <xdr:colOff>114300</xdr:colOff>
      <xdr:row>97</xdr:row>
      <xdr:rowOff>149155</xdr:rowOff>
    </xdr:to>
    <xdr:cxnSp macro="">
      <xdr:nvCxnSpPr>
        <xdr:cNvPr id="682" name="直線コネクタ 681"/>
        <xdr:cNvCxnSpPr/>
      </xdr:nvCxnSpPr>
      <xdr:spPr>
        <a:xfrm flipV="1">
          <a:off x="13703300" y="16387646"/>
          <a:ext cx="889000" cy="39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83" name="フローチャート: 判断 682"/>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71259</xdr:rowOff>
    </xdr:from>
    <xdr:ext cx="534377" cy="259045"/>
    <xdr:sp macro="" textlink="">
      <xdr:nvSpPr>
        <xdr:cNvPr id="684" name="テキスト ボックス 683"/>
        <xdr:cNvSpPr txBox="1"/>
      </xdr:nvSpPr>
      <xdr:spPr>
        <a:xfrm>
          <a:off x="14325111" y="1687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18797</xdr:rowOff>
    </xdr:from>
    <xdr:to>
      <xdr:col>71</xdr:col>
      <xdr:colOff>177800</xdr:colOff>
      <xdr:row>97</xdr:row>
      <xdr:rowOff>149155</xdr:rowOff>
    </xdr:to>
    <xdr:cxnSp macro="">
      <xdr:nvCxnSpPr>
        <xdr:cNvPr id="685" name="直線コネクタ 684"/>
        <xdr:cNvCxnSpPr/>
      </xdr:nvCxnSpPr>
      <xdr:spPr>
        <a:xfrm>
          <a:off x="12814300" y="16649447"/>
          <a:ext cx="889000" cy="13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86" name="フローチャート: 判断 685"/>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46652</xdr:rowOff>
    </xdr:from>
    <xdr:ext cx="534377" cy="259045"/>
    <xdr:sp macro="" textlink="">
      <xdr:nvSpPr>
        <xdr:cNvPr id="687" name="テキスト ボックス 686"/>
        <xdr:cNvSpPr txBox="1"/>
      </xdr:nvSpPr>
      <xdr:spPr>
        <a:xfrm>
          <a:off x="13436111" y="1684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88" name="フローチャート: 判断 687"/>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61803</xdr:rowOff>
    </xdr:from>
    <xdr:ext cx="534377" cy="259045"/>
    <xdr:sp macro="" textlink="">
      <xdr:nvSpPr>
        <xdr:cNvPr id="689" name="テキスト ボックス 688"/>
        <xdr:cNvSpPr txBox="1"/>
      </xdr:nvSpPr>
      <xdr:spPr>
        <a:xfrm>
          <a:off x="12547111" y="168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120721</xdr:rowOff>
    </xdr:from>
    <xdr:to>
      <xdr:col>85</xdr:col>
      <xdr:colOff>177800</xdr:colOff>
      <xdr:row>97</xdr:row>
      <xdr:rowOff>50871</xdr:rowOff>
    </xdr:to>
    <xdr:sp macro="" textlink="">
      <xdr:nvSpPr>
        <xdr:cNvPr id="695" name="楕円 694"/>
        <xdr:cNvSpPr/>
      </xdr:nvSpPr>
      <xdr:spPr>
        <a:xfrm>
          <a:off x="16268700" y="1657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143598</xdr:rowOff>
    </xdr:from>
    <xdr:ext cx="534377" cy="259045"/>
    <xdr:sp macro="" textlink="">
      <xdr:nvSpPr>
        <xdr:cNvPr id="696" name="積立金該当値テキスト"/>
        <xdr:cNvSpPr txBox="1"/>
      </xdr:nvSpPr>
      <xdr:spPr>
        <a:xfrm>
          <a:off x="16370300" y="1643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9649</xdr:rowOff>
    </xdr:from>
    <xdr:to>
      <xdr:col>81</xdr:col>
      <xdr:colOff>101600</xdr:colOff>
      <xdr:row>97</xdr:row>
      <xdr:rowOff>111249</xdr:rowOff>
    </xdr:to>
    <xdr:sp macro="" textlink="">
      <xdr:nvSpPr>
        <xdr:cNvPr id="697" name="楕円 696"/>
        <xdr:cNvSpPr/>
      </xdr:nvSpPr>
      <xdr:spPr>
        <a:xfrm>
          <a:off x="15430500" y="1664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127776</xdr:rowOff>
    </xdr:from>
    <xdr:ext cx="534377" cy="259045"/>
    <xdr:sp macro="" textlink="">
      <xdr:nvSpPr>
        <xdr:cNvPr id="698" name="テキスト ボックス 697"/>
        <xdr:cNvSpPr txBox="1"/>
      </xdr:nvSpPr>
      <xdr:spPr>
        <a:xfrm>
          <a:off x="15214111" y="1641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49096</xdr:rowOff>
    </xdr:from>
    <xdr:to>
      <xdr:col>76</xdr:col>
      <xdr:colOff>165100</xdr:colOff>
      <xdr:row>95</xdr:row>
      <xdr:rowOff>150696</xdr:rowOff>
    </xdr:to>
    <xdr:sp macro="" textlink="">
      <xdr:nvSpPr>
        <xdr:cNvPr id="699" name="楕円 698"/>
        <xdr:cNvSpPr/>
      </xdr:nvSpPr>
      <xdr:spPr>
        <a:xfrm>
          <a:off x="14541500" y="1633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167223</xdr:rowOff>
    </xdr:from>
    <xdr:ext cx="534377" cy="259045"/>
    <xdr:sp macro="" textlink="">
      <xdr:nvSpPr>
        <xdr:cNvPr id="700" name="テキスト ボックス 699"/>
        <xdr:cNvSpPr txBox="1"/>
      </xdr:nvSpPr>
      <xdr:spPr>
        <a:xfrm>
          <a:off x="14325111" y="1611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98355</xdr:rowOff>
    </xdr:from>
    <xdr:to>
      <xdr:col>72</xdr:col>
      <xdr:colOff>38100</xdr:colOff>
      <xdr:row>98</xdr:row>
      <xdr:rowOff>28505</xdr:rowOff>
    </xdr:to>
    <xdr:sp macro="" textlink="">
      <xdr:nvSpPr>
        <xdr:cNvPr id="701" name="楕円 700"/>
        <xdr:cNvSpPr/>
      </xdr:nvSpPr>
      <xdr:spPr>
        <a:xfrm>
          <a:off x="13652500" y="1672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45032</xdr:rowOff>
    </xdr:from>
    <xdr:ext cx="534377" cy="259045"/>
    <xdr:sp macro="" textlink="">
      <xdr:nvSpPr>
        <xdr:cNvPr id="702" name="テキスト ボックス 701"/>
        <xdr:cNvSpPr txBox="1"/>
      </xdr:nvSpPr>
      <xdr:spPr>
        <a:xfrm>
          <a:off x="13436111" y="1650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139447</xdr:rowOff>
    </xdr:from>
    <xdr:to>
      <xdr:col>67</xdr:col>
      <xdr:colOff>101600</xdr:colOff>
      <xdr:row>97</xdr:row>
      <xdr:rowOff>69597</xdr:rowOff>
    </xdr:to>
    <xdr:sp macro="" textlink="">
      <xdr:nvSpPr>
        <xdr:cNvPr id="703" name="楕円 702"/>
        <xdr:cNvSpPr/>
      </xdr:nvSpPr>
      <xdr:spPr>
        <a:xfrm>
          <a:off x="12763500" y="1659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86124</xdr:rowOff>
    </xdr:from>
    <xdr:ext cx="534377" cy="259045"/>
    <xdr:sp macro="" textlink="">
      <xdr:nvSpPr>
        <xdr:cNvPr id="704" name="テキスト ボックス 703"/>
        <xdr:cNvSpPr txBox="1"/>
      </xdr:nvSpPr>
      <xdr:spPr>
        <a:xfrm>
          <a:off x="12547111" y="1637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28" name="直線コネクタ 727"/>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1" name="投資及び出資金最大値テキスト"/>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32" name="直線コネクタ 731"/>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16637</xdr:rowOff>
    </xdr:from>
    <xdr:to>
      <xdr:col>116</xdr:col>
      <xdr:colOff>63500</xdr:colOff>
      <xdr:row>32</xdr:row>
      <xdr:rowOff>28524</xdr:rowOff>
    </xdr:to>
    <xdr:cxnSp macro="">
      <xdr:nvCxnSpPr>
        <xdr:cNvPr id="733" name="直線コネクタ 732"/>
        <xdr:cNvCxnSpPr/>
      </xdr:nvCxnSpPr>
      <xdr:spPr>
        <a:xfrm>
          <a:off x="21323300" y="5331587"/>
          <a:ext cx="838200" cy="18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108246</xdr:rowOff>
    </xdr:from>
    <xdr:ext cx="469744" cy="259045"/>
    <xdr:sp macro="" textlink="">
      <xdr:nvSpPr>
        <xdr:cNvPr id="734" name="投資及び出資金平均値テキスト"/>
        <xdr:cNvSpPr txBox="1"/>
      </xdr:nvSpPr>
      <xdr:spPr>
        <a:xfrm>
          <a:off x="22212300" y="6451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35" name="フローチャート: 判断 734"/>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16637</xdr:rowOff>
    </xdr:from>
    <xdr:to>
      <xdr:col>111</xdr:col>
      <xdr:colOff>177800</xdr:colOff>
      <xdr:row>31</xdr:row>
      <xdr:rowOff>125603</xdr:rowOff>
    </xdr:to>
    <xdr:cxnSp macro="">
      <xdr:nvCxnSpPr>
        <xdr:cNvPr id="736" name="直線コネクタ 735"/>
        <xdr:cNvCxnSpPr/>
      </xdr:nvCxnSpPr>
      <xdr:spPr>
        <a:xfrm flipV="1">
          <a:off x="20434300" y="5331587"/>
          <a:ext cx="889000" cy="10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37" name="フローチャート: 判断 736"/>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64812</xdr:rowOff>
    </xdr:from>
    <xdr:ext cx="469744" cy="259045"/>
    <xdr:sp macro="" textlink="">
      <xdr:nvSpPr>
        <xdr:cNvPr id="738" name="テキスト ボックス 737"/>
        <xdr:cNvSpPr txBox="1"/>
      </xdr:nvSpPr>
      <xdr:spPr>
        <a:xfrm>
          <a:off x="21088428" y="657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125603</xdr:rowOff>
    </xdr:from>
    <xdr:to>
      <xdr:col>107</xdr:col>
      <xdr:colOff>50800</xdr:colOff>
      <xdr:row>32</xdr:row>
      <xdr:rowOff>46279</xdr:rowOff>
    </xdr:to>
    <xdr:cxnSp macro="">
      <xdr:nvCxnSpPr>
        <xdr:cNvPr id="739" name="直線コネクタ 738"/>
        <xdr:cNvCxnSpPr/>
      </xdr:nvCxnSpPr>
      <xdr:spPr>
        <a:xfrm flipV="1">
          <a:off x="19545300" y="5440553"/>
          <a:ext cx="889000" cy="9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0" name="フローチャート: 判断 739"/>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84396</xdr:rowOff>
    </xdr:from>
    <xdr:ext cx="469744" cy="259045"/>
    <xdr:sp macro="" textlink="">
      <xdr:nvSpPr>
        <xdr:cNvPr id="741" name="テキスト ボックス 740"/>
        <xdr:cNvSpPr txBox="1"/>
      </xdr:nvSpPr>
      <xdr:spPr>
        <a:xfrm>
          <a:off x="20199428" y="659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46279</xdr:rowOff>
    </xdr:from>
    <xdr:to>
      <xdr:col>102</xdr:col>
      <xdr:colOff>114300</xdr:colOff>
      <xdr:row>32</xdr:row>
      <xdr:rowOff>107391</xdr:rowOff>
    </xdr:to>
    <xdr:cxnSp macro="">
      <xdr:nvCxnSpPr>
        <xdr:cNvPr id="742" name="直線コネクタ 741"/>
        <xdr:cNvCxnSpPr/>
      </xdr:nvCxnSpPr>
      <xdr:spPr>
        <a:xfrm flipV="1">
          <a:off x="18656300" y="5532679"/>
          <a:ext cx="889000" cy="6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43" name="フローチャート: 判断 742"/>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97121</xdr:rowOff>
    </xdr:from>
    <xdr:ext cx="469744" cy="259045"/>
    <xdr:sp macro="" textlink="">
      <xdr:nvSpPr>
        <xdr:cNvPr id="744" name="テキスト ボックス 743"/>
        <xdr:cNvSpPr txBox="1"/>
      </xdr:nvSpPr>
      <xdr:spPr>
        <a:xfrm>
          <a:off x="19310428" y="661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45" name="フローチャート: 判断 744"/>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113352</xdr:rowOff>
    </xdr:from>
    <xdr:ext cx="469744" cy="259045"/>
    <xdr:sp macro="" textlink="">
      <xdr:nvSpPr>
        <xdr:cNvPr id="746" name="テキスト ボックス 745"/>
        <xdr:cNvSpPr txBox="1"/>
      </xdr:nvSpPr>
      <xdr:spPr>
        <a:xfrm>
          <a:off x="18421428" y="662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149174</xdr:rowOff>
    </xdr:from>
    <xdr:to>
      <xdr:col>116</xdr:col>
      <xdr:colOff>114300</xdr:colOff>
      <xdr:row>32</xdr:row>
      <xdr:rowOff>79324</xdr:rowOff>
    </xdr:to>
    <xdr:sp macro="" textlink="">
      <xdr:nvSpPr>
        <xdr:cNvPr id="752" name="楕円 751"/>
        <xdr:cNvSpPr/>
      </xdr:nvSpPr>
      <xdr:spPr>
        <a:xfrm>
          <a:off x="22110700" y="546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601</xdr:rowOff>
    </xdr:from>
    <xdr:ext cx="534377" cy="259045"/>
    <xdr:sp macro="" textlink="">
      <xdr:nvSpPr>
        <xdr:cNvPr id="753" name="投資及び出資金該当値テキスト"/>
        <xdr:cNvSpPr txBox="1"/>
      </xdr:nvSpPr>
      <xdr:spPr>
        <a:xfrm>
          <a:off x="22212300" y="531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137287</xdr:rowOff>
    </xdr:from>
    <xdr:to>
      <xdr:col>112</xdr:col>
      <xdr:colOff>38100</xdr:colOff>
      <xdr:row>31</xdr:row>
      <xdr:rowOff>67437</xdr:rowOff>
    </xdr:to>
    <xdr:sp macro="" textlink="">
      <xdr:nvSpPr>
        <xdr:cNvPr id="754" name="楕円 753"/>
        <xdr:cNvSpPr/>
      </xdr:nvSpPr>
      <xdr:spPr>
        <a:xfrm>
          <a:off x="21272500" y="528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83964</xdr:rowOff>
    </xdr:from>
    <xdr:ext cx="534377" cy="259045"/>
    <xdr:sp macro="" textlink="">
      <xdr:nvSpPr>
        <xdr:cNvPr id="755" name="テキスト ボックス 754"/>
        <xdr:cNvSpPr txBox="1"/>
      </xdr:nvSpPr>
      <xdr:spPr>
        <a:xfrm>
          <a:off x="21056111" y="505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74803</xdr:rowOff>
    </xdr:from>
    <xdr:to>
      <xdr:col>107</xdr:col>
      <xdr:colOff>101600</xdr:colOff>
      <xdr:row>32</xdr:row>
      <xdr:rowOff>4953</xdr:rowOff>
    </xdr:to>
    <xdr:sp macro="" textlink="">
      <xdr:nvSpPr>
        <xdr:cNvPr id="756" name="楕円 755"/>
        <xdr:cNvSpPr/>
      </xdr:nvSpPr>
      <xdr:spPr>
        <a:xfrm>
          <a:off x="20383500" y="538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30</xdr:row>
      <xdr:rowOff>21480</xdr:rowOff>
    </xdr:from>
    <xdr:ext cx="534377" cy="259045"/>
    <xdr:sp macro="" textlink="">
      <xdr:nvSpPr>
        <xdr:cNvPr id="757" name="テキスト ボックス 756"/>
        <xdr:cNvSpPr txBox="1"/>
      </xdr:nvSpPr>
      <xdr:spPr>
        <a:xfrm>
          <a:off x="20167111" y="516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166929</xdr:rowOff>
    </xdr:from>
    <xdr:to>
      <xdr:col>102</xdr:col>
      <xdr:colOff>165100</xdr:colOff>
      <xdr:row>32</xdr:row>
      <xdr:rowOff>97079</xdr:rowOff>
    </xdr:to>
    <xdr:sp macro="" textlink="">
      <xdr:nvSpPr>
        <xdr:cNvPr id="758" name="楕円 757"/>
        <xdr:cNvSpPr/>
      </xdr:nvSpPr>
      <xdr:spPr>
        <a:xfrm>
          <a:off x="19494500" y="548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30</xdr:row>
      <xdr:rowOff>113606</xdr:rowOff>
    </xdr:from>
    <xdr:ext cx="534377" cy="259045"/>
    <xdr:sp macro="" textlink="">
      <xdr:nvSpPr>
        <xdr:cNvPr id="759" name="テキスト ボックス 758"/>
        <xdr:cNvSpPr txBox="1"/>
      </xdr:nvSpPr>
      <xdr:spPr>
        <a:xfrm>
          <a:off x="19278111" y="525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56591</xdr:rowOff>
    </xdr:from>
    <xdr:to>
      <xdr:col>98</xdr:col>
      <xdr:colOff>38100</xdr:colOff>
      <xdr:row>32</xdr:row>
      <xdr:rowOff>158191</xdr:rowOff>
    </xdr:to>
    <xdr:sp macro="" textlink="">
      <xdr:nvSpPr>
        <xdr:cNvPr id="760" name="楕円 759"/>
        <xdr:cNvSpPr/>
      </xdr:nvSpPr>
      <xdr:spPr>
        <a:xfrm>
          <a:off x="18605500" y="554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31</xdr:row>
      <xdr:rowOff>3268</xdr:rowOff>
    </xdr:from>
    <xdr:ext cx="534377" cy="259045"/>
    <xdr:sp macro="" textlink="">
      <xdr:nvSpPr>
        <xdr:cNvPr id="761" name="テキスト ボックス 760"/>
        <xdr:cNvSpPr txBox="1"/>
      </xdr:nvSpPr>
      <xdr:spPr>
        <a:xfrm>
          <a:off x="18389111" y="531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83" name="直線コネクタ 782"/>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86" name="貸付金最大値テキスト"/>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87" name="直線コネクタ 786"/>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139380</xdr:rowOff>
    </xdr:from>
    <xdr:to>
      <xdr:col>116</xdr:col>
      <xdr:colOff>63500</xdr:colOff>
      <xdr:row>56</xdr:row>
      <xdr:rowOff>143312</xdr:rowOff>
    </xdr:to>
    <xdr:cxnSp macro="">
      <xdr:nvCxnSpPr>
        <xdr:cNvPr id="788" name="直線コネクタ 787"/>
        <xdr:cNvCxnSpPr/>
      </xdr:nvCxnSpPr>
      <xdr:spPr>
        <a:xfrm flipV="1">
          <a:off x="21323300" y="9740580"/>
          <a:ext cx="8382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10268</xdr:rowOff>
    </xdr:from>
    <xdr:ext cx="469744" cy="259045"/>
    <xdr:sp macro="" textlink="">
      <xdr:nvSpPr>
        <xdr:cNvPr id="789" name="貸付金平均値テキスト"/>
        <xdr:cNvSpPr txBox="1"/>
      </xdr:nvSpPr>
      <xdr:spPr>
        <a:xfrm>
          <a:off x="22212300" y="9782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0" name="フローチャート: 判断 789"/>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115697</xdr:rowOff>
    </xdr:from>
    <xdr:to>
      <xdr:col>111</xdr:col>
      <xdr:colOff>177800</xdr:colOff>
      <xdr:row>56</xdr:row>
      <xdr:rowOff>143312</xdr:rowOff>
    </xdr:to>
    <xdr:cxnSp macro="">
      <xdr:nvCxnSpPr>
        <xdr:cNvPr id="791" name="直線コネクタ 790"/>
        <xdr:cNvCxnSpPr/>
      </xdr:nvCxnSpPr>
      <xdr:spPr>
        <a:xfrm>
          <a:off x="20434300" y="9716897"/>
          <a:ext cx="889000" cy="2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792" name="フローチャート: 判断 791"/>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105960</xdr:rowOff>
    </xdr:from>
    <xdr:ext cx="469744" cy="259045"/>
    <xdr:sp macro="" textlink="">
      <xdr:nvSpPr>
        <xdr:cNvPr id="793" name="テキスト ボックス 792"/>
        <xdr:cNvSpPr txBox="1"/>
      </xdr:nvSpPr>
      <xdr:spPr>
        <a:xfrm>
          <a:off x="21088428" y="987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13924</xdr:rowOff>
    </xdr:from>
    <xdr:to>
      <xdr:col>107</xdr:col>
      <xdr:colOff>50800</xdr:colOff>
      <xdr:row>56</xdr:row>
      <xdr:rowOff>115697</xdr:rowOff>
    </xdr:to>
    <xdr:cxnSp macro="">
      <xdr:nvCxnSpPr>
        <xdr:cNvPr id="794" name="直線コネクタ 793"/>
        <xdr:cNvCxnSpPr/>
      </xdr:nvCxnSpPr>
      <xdr:spPr>
        <a:xfrm>
          <a:off x="19545300" y="9615124"/>
          <a:ext cx="889000" cy="10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795" name="フローチャート: 判断 794"/>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97228</xdr:rowOff>
    </xdr:from>
    <xdr:ext cx="469744" cy="259045"/>
    <xdr:sp macro="" textlink="">
      <xdr:nvSpPr>
        <xdr:cNvPr id="796" name="テキスト ボックス 795"/>
        <xdr:cNvSpPr txBox="1"/>
      </xdr:nvSpPr>
      <xdr:spPr>
        <a:xfrm>
          <a:off x="20199428" y="986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65405</xdr:rowOff>
    </xdr:from>
    <xdr:to>
      <xdr:col>102</xdr:col>
      <xdr:colOff>114300</xdr:colOff>
      <xdr:row>56</xdr:row>
      <xdr:rowOff>13924</xdr:rowOff>
    </xdr:to>
    <xdr:cxnSp macro="">
      <xdr:nvCxnSpPr>
        <xdr:cNvPr id="797" name="直線コネクタ 796"/>
        <xdr:cNvCxnSpPr/>
      </xdr:nvCxnSpPr>
      <xdr:spPr>
        <a:xfrm>
          <a:off x="18656300" y="9495155"/>
          <a:ext cx="889000" cy="11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798" name="フローチャート: 判断 797"/>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64538</xdr:rowOff>
    </xdr:from>
    <xdr:ext cx="469744" cy="259045"/>
    <xdr:sp macro="" textlink="">
      <xdr:nvSpPr>
        <xdr:cNvPr id="799" name="テキスト ボックス 798"/>
        <xdr:cNvSpPr txBox="1"/>
      </xdr:nvSpPr>
      <xdr:spPr>
        <a:xfrm>
          <a:off x="19310428" y="98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0" name="フローチャート: 判断 799"/>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52194</xdr:rowOff>
    </xdr:from>
    <xdr:ext cx="469744" cy="259045"/>
    <xdr:sp macro="" textlink="">
      <xdr:nvSpPr>
        <xdr:cNvPr id="801" name="テキスト ボックス 800"/>
        <xdr:cNvSpPr txBox="1"/>
      </xdr:nvSpPr>
      <xdr:spPr>
        <a:xfrm>
          <a:off x="18421428" y="982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88580</xdr:rowOff>
    </xdr:from>
    <xdr:to>
      <xdr:col>116</xdr:col>
      <xdr:colOff>114300</xdr:colOff>
      <xdr:row>57</xdr:row>
      <xdr:rowOff>18730</xdr:rowOff>
    </xdr:to>
    <xdr:sp macro="" textlink="">
      <xdr:nvSpPr>
        <xdr:cNvPr id="807" name="楕円 806"/>
        <xdr:cNvSpPr/>
      </xdr:nvSpPr>
      <xdr:spPr>
        <a:xfrm>
          <a:off x="22110700" y="968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111457</xdr:rowOff>
    </xdr:from>
    <xdr:ext cx="469744" cy="259045"/>
    <xdr:sp macro="" textlink="">
      <xdr:nvSpPr>
        <xdr:cNvPr id="808" name="貸付金該当値テキスト"/>
        <xdr:cNvSpPr txBox="1"/>
      </xdr:nvSpPr>
      <xdr:spPr>
        <a:xfrm>
          <a:off x="22212300" y="95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92512</xdr:rowOff>
    </xdr:from>
    <xdr:to>
      <xdr:col>112</xdr:col>
      <xdr:colOff>38100</xdr:colOff>
      <xdr:row>57</xdr:row>
      <xdr:rowOff>22662</xdr:rowOff>
    </xdr:to>
    <xdr:sp macro="" textlink="">
      <xdr:nvSpPr>
        <xdr:cNvPr id="809" name="楕円 808"/>
        <xdr:cNvSpPr/>
      </xdr:nvSpPr>
      <xdr:spPr>
        <a:xfrm>
          <a:off x="21272500" y="96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39189</xdr:rowOff>
    </xdr:from>
    <xdr:ext cx="469744" cy="259045"/>
    <xdr:sp macro="" textlink="">
      <xdr:nvSpPr>
        <xdr:cNvPr id="810" name="テキスト ボックス 809"/>
        <xdr:cNvSpPr txBox="1"/>
      </xdr:nvSpPr>
      <xdr:spPr>
        <a:xfrm>
          <a:off x="21088428" y="946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64897</xdr:rowOff>
    </xdr:from>
    <xdr:to>
      <xdr:col>107</xdr:col>
      <xdr:colOff>101600</xdr:colOff>
      <xdr:row>56</xdr:row>
      <xdr:rowOff>166497</xdr:rowOff>
    </xdr:to>
    <xdr:sp macro="" textlink="">
      <xdr:nvSpPr>
        <xdr:cNvPr id="811" name="楕円 810"/>
        <xdr:cNvSpPr/>
      </xdr:nvSpPr>
      <xdr:spPr>
        <a:xfrm>
          <a:off x="20383500" y="966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11574</xdr:rowOff>
    </xdr:from>
    <xdr:ext cx="469744" cy="259045"/>
    <xdr:sp macro="" textlink="">
      <xdr:nvSpPr>
        <xdr:cNvPr id="812" name="テキスト ボックス 811"/>
        <xdr:cNvSpPr txBox="1"/>
      </xdr:nvSpPr>
      <xdr:spPr>
        <a:xfrm>
          <a:off x="20199428" y="944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134574</xdr:rowOff>
    </xdr:from>
    <xdr:to>
      <xdr:col>102</xdr:col>
      <xdr:colOff>165100</xdr:colOff>
      <xdr:row>56</xdr:row>
      <xdr:rowOff>64724</xdr:rowOff>
    </xdr:to>
    <xdr:sp macro="" textlink="">
      <xdr:nvSpPr>
        <xdr:cNvPr id="813" name="楕円 812"/>
        <xdr:cNvSpPr/>
      </xdr:nvSpPr>
      <xdr:spPr>
        <a:xfrm>
          <a:off x="19494500" y="956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81251</xdr:rowOff>
    </xdr:from>
    <xdr:ext cx="534377" cy="259045"/>
    <xdr:sp macro="" textlink="">
      <xdr:nvSpPr>
        <xdr:cNvPr id="814" name="テキスト ボックス 813"/>
        <xdr:cNvSpPr txBox="1"/>
      </xdr:nvSpPr>
      <xdr:spPr>
        <a:xfrm>
          <a:off x="19278111" y="933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14605</xdr:rowOff>
    </xdr:from>
    <xdr:to>
      <xdr:col>98</xdr:col>
      <xdr:colOff>38100</xdr:colOff>
      <xdr:row>55</xdr:row>
      <xdr:rowOff>116205</xdr:rowOff>
    </xdr:to>
    <xdr:sp macro="" textlink="">
      <xdr:nvSpPr>
        <xdr:cNvPr id="815" name="楕円 814"/>
        <xdr:cNvSpPr/>
      </xdr:nvSpPr>
      <xdr:spPr>
        <a:xfrm>
          <a:off x="18605500" y="94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132732</xdr:rowOff>
    </xdr:from>
    <xdr:ext cx="534377" cy="259045"/>
    <xdr:sp macro="" textlink="">
      <xdr:nvSpPr>
        <xdr:cNvPr id="816" name="テキスト ボックス 815"/>
        <xdr:cNvSpPr txBox="1"/>
      </xdr:nvSpPr>
      <xdr:spPr>
        <a:xfrm>
          <a:off x="18389111" y="921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7" name="直線コネクタ 82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8" name="テキスト ボックス 82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9" name="直線コネクタ 82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0" name="テキスト ボックス 82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1" name="直線コネクタ 83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2" name="テキスト ボックス 83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3" name="直線コネクタ 83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4" name="テキスト ボックス 83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5" name="直線コネクタ 83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6" name="テキスト ボックス 835"/>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7" name="直線コネクタ 83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8" name="テキスト ボックス 83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42" name="直線コネクタ 841"/>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43"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44" name="直線コネクタ 843"/>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45"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46" name="直線コネクタ 845"/>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144043</xdr:rowOff>
    </xdr:from>
    <xdr:to>
      <xdr:col>116</xdr:col>
      <xdr:colOff>63500</xdr:colOff>
      <xdr:row>75</xdr:row>
      <xdr:rowOff>44308</xdr:rowOff>
    </xdr:to>
    <xdr:cxnSp macro="">
      <xdr:nvCxnSpPr>
        <xdr:cNvPr id="847" name="直線コネクタ 846"/>
        <xdr:cNvCxnSpPr/>
      </xdr:nvCxnSpPr>
      <xdr:spPr>
        <a:xfrm flipV="1">
          <a:off x="21323300" y="12831343"/>
          <a:ext cx="838200" cy="7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50345</xdr:rowOff>
    </xdr:from>
    <xdr:ext cx="534377" cy="259045"/>
    <xdr:sp macro="" textlink="">
      <xdr:nvSpPr>
        <xdr:cNvPr id="848" name="繰出金平均値テキスト"/>
        <xdr:cNvSpPr txBox="1"/>
      </xdr:nvSpPr>
      <xdr:spPr>
        <a:xfrm>
          <a:off x="22212300" y="12909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49" name="フローチャート: 判断 848"/>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39279</xdr:rowOff>
    </xdr:from>
    <xdr:to>
      <xdr:col>111</xdr:col>
      <xdr:colOff>177800</xdr:colOff>
      <xdr:row>75</xdr:row>
      <xdr:rowOff>44308</xdr:rowOff>
    </xdr:to>
    <xdr:cxnSp macro="">
      <xdr:nvCxnSpPr>
        <xdr:cNvPr id="850" name="直線コネクタ 849"/>
        <xdr:cNvCxnSpPr/>
      </xdr:nvCxnSpPr>
      <xdr:spPr>
        <a:xfrm>
          <a:off x="20434300" y="12898029"/>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1" name="フローチャート: 判断 850"/>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143141</xdr:rowOff>
    </xdr:from>
    <xdr:ext cx="534377" cy="259045"/>
    <xdr:sp macro="" textlink="">
      <xdr:nvSpPr>
        <xdr:cNvPr id="852" name="テキスト ボックス 851"/>
        <xdr:cNvSpPr txBox="1"/>
      </xdr:nvSpPr>
      <xdr:spPr>
        <a:xfrm>
          <a:off x="21056111" y="1300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22608</xdr:rowOff>
    </xdr:from>
    <xdr:to>
      <xdr:col>107</xdr:col>
      <xdr:colOff>50800</xdr:colOff>
      <xdr:row>75</xdr:row>
      <xdr:rowOff>39279</xdr:rowOff>
    </xdr:to>
    <xdr:cxnSp macro="">
      <xdr:nvCxnSpPr>
        <xdr:cNvPr id="853" name="直線コネクタ 852"/>
        <xdr:cNvCxnSpPr/>
      </xdr:nvCxnSpPr>
      <xdr:spPr>
        <a:xfrm>
          <a:off x="19545300" y="12881358"/>
          <a:ext cx="889000" cy="1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54" name="フローチャート: 判断 853"/>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137785</xdr:rowOff>
    </xdr:from>
    <xdr:ext cx="534377" cy="259045"/>
    <xdr:sp macro="" textlink="">
      <xdr:nvSpPr>
        <xdr:cNvPr id="855" name="テキスト ボックス 854"/>
        <xdr:cNvSpPr txBox="1"/>
      </xdr:nvSpPr>
      <xdr:spPr>
        <a:xfrm>
          <a:off x="20167111" y="129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14982</xdr:rowOff>
    </xdr:from>
    <xdr:to>
      <xdr:col>102</xdr:col>
      <xdr:colOff>114300</xdr:colOff>
      <xdr:row>75</xdr:row>
      <xdr:rowOff>22608</xdr:rowOff>
    </xdr:to>
    <xdr:cxnSp macro="">
      <xdr:nvCxnSpPr>
        <xdr:cNvPr id="856" name="直線コネクタ 855"/>
        <xdr:cNvCxnSpPr/>
      </xdr:nvCxnSpPr>
      <xdr:spPr>
        <a:xfrm>
          <a:off x="18656300" y="12873732"/>
          <a:ext cx="889000" cy="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57" name="フローチャート: 判断 856"/>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125734</xdr:rowOff>
    </xdr:from>
    <xdr:ext cx="534377" cy="259045"/>
    <xdr:sp macro="" textlink="">
      <xdr:nvSpPr>
        <xdr:cNvPr id="858" name="テキスト ボックス 857"/>
        <xdr:cNvSpPr txBox="1"/>
      </xdr:nvSpPr>
      <xdr:spPr>
        <a:xfrm>
          <a:off x="19278111" y="129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59" name="フローチャート: 判断 858"/>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145558</xdr:rowOff>
    </xdr:from>
    <xdr:ext cx="534377" cy="259045"/>
    <xdr:sp macro="" textlink="">
      <xdr:nvSpPr>
        <xdr:cNvPr id="860" name="テキスト ボックス 859"/>
        <xdr:cNvSpPr txBox="1"/>
      </xdr:nvSpPr>
      <xdr:spPr>
        <a:xfrm>
          <a:off x="18389111" y="1300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93243</xdr:rowOff>
    </xdr:from>
    <xdr:to>
      <xdr:col>116</xdr:col>
      <xdr:colOff>114300</xdr:colOff>
      <xdr:row>75</xdr:row>
      <xdr:rowOff>23393</xdr:rowOff>
    </xdr:to>
    <xdr:sp macro="" textlink="">
      <xdr:nvSpPr>
        <xdr:cNvPr id="866" name="楕円 865"/>
        <xdr:cNvSpPr/>
      </xdr:nvSpPr>
      <xdr:spPr>
        <a:xfrm>
          <a:off x="22110700" y="1278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116120</xdr:rowOff>
    </xdr:from>
    <xdr:ext cx="534377" cy="259045"/>
    <xdr:sp macro="" textlink="">
      <xdr:nvSpPr>
        <xdr:cNvPr id="867" name="繰出金該当値テキスト"/>
        <xdr:cNvSpPr txBox="1"/>
      </xdr:nvSpPr>
      <xdr:spPr>
        <a:xfrm>
          <a:off x="22212300" y="1263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164958</xdr:rowOff>
    </xdr:from>
    <xdr:to>
      <xdr:col>112</xdr:col>
      <xdr:colOff>38100</xdr:colOff>
      <xdr:row>75</xdr:row>
      <xdr:rowOff>95108</xdr:rowOff>
    </xdr:to>
    <xdr:sp macro="" textlink="">
      <xdr:nvSpPr>
        <xdr:cNvPr id="868" name="楕円 867"/>
        <xdr:cNvSpPr/>
      </xdr:nvSpPr>
      <xdr:spPr>
        <a:xfrm>
          <a:off x="21272500" y="1285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111635</xdr:rowOff>
    </xdr:from>
    <xdr:ext cx="534377" cy="259045"/>
    <xdr:sp macro="" textlink="">
      <xdr:nvSpPr>
        <xdr:cNvPr id="869" name="テキスト ボックス 868"/>
        <xdr:cNvSpPr txBox="1"/>
      </xdr:nvSpPr>
      <xdr:spPr>
        <a:xfrm>
          <a:off x="21056111" y="1262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159929</xdr:rowOff>
    </xdr:from>
    <xdr:to>
      <xdr:col>107</xdr:col>
      <xdr:colOff>101600</xdr:colOff>
      <xdr:row>75</xdr:row>
      <xdr:rowOff>90079</xdr:rowOff>
    </xdr:to>
    <xdr:sp macro="" textlink="">
      <xdr:nvSpPr>
        <xdr:cNvPr id="870" name="楕円 869"/>
        <xdr:cNvSpPr/>
      </xdr:nvSpPr>
      <xdr:spPr>
        <a:xfrm>
          <a:off x="20383500" y="1284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106606</xdr:rowOff>
    </xdr:from>
    <xdr:ext cx="534377" cy="259045"/>
    <xdr:sp macro="" textlink="">
      <xdr:nvSpPr>
        <xdr:cNvPr id="871" name="テキスト ボックス 870"/>
        <xdr:cNvSpPr txBox="1"/>
      </xdr:nvSpPr>
      <xdr:spPr>
        <a:xfrm>
          <a:off x="20167111" y="126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143258</xdr:rowOff>
    </xdr:from>
    <xdr:to>
      <xdr:col>102</xdr:col>
      <xdr:colOff>165100</xdr:colOff>
      <xdr:row>75</xdr:row>
      <xdr:rowOff>73408</xdr:rowOff>
    </xdr:to>
    <xdr:sp macro="" textlink="">
      <xdr:nvSpPr>
        <xdr:cNvPr id="872" name="楕円 871"/>
        <xdr:cNvSpPr/>
      </xdr:nvSpPr>
      <xdr:spPr>
        <a:xfrm>
          <a:off x="19494500" y="1283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89935</xdr:rowOff>
    </xdr:from>
    <xdr:ext cx="534377" cy="259045"/>
    <xdr:sp macro="" textlink="">
      <xdr:nvSpPr>
        <xdr:cNvPr id="873" name="テキスト ボックス 872"/>
        <xdr:cNvSpPr txBox="1"/>
      </xdr:nvSpPr>
      <xdr:spPr>
        <a:xfrm>
          <a:off x="19278111" y="1260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135632</xdr:rowOff>
    </xdr:from>
    <xdr:to>
      <xdr:col>98</xdr:col>
      <xdr:colOff>38100</xdr:colOff>
      <xdr:row>75</xdr:row>
      <xdr:rowOff>65782</xdr:rowOff>
    </xdr:to>
    <xdr:sp macro="" textlink="">
      <xdr:nvSpPr>
        <xdr:cNvPr id="874" name="楕円 873"/>
        <xdr:cNvSpPr/>
      </xdr:nvSpPr>
      <xdr:spPr>
        <a:xfrm>
          <a:off x="18605500" y="1282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82309</xdr:rowOff>
    </xdr:from>
    <xdr:ext cx="534377" cy="259045"/>
    <xdr:sp macro="" textlink="">
      <xdr:nvSpPr>
        <xdr:cNvPr id="875" name="テキスト ボックス 874"/>
        <xdr:cNvSpPr txBox="1"/>
      </xdr:nvSpPr>
      <xdr:spPr>
        <a:xfrm>
          <a:off x="18389111" y="1259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歳出決算総額は住民一人当たり７２１，６２４円（前年比＋６５，３６６円）となっている。令和元年度において住民一人当たり歳出額が大きく増減したものは以下のとおりである。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物件費　　　　　　　　９１，５１５円（前年比＋５，４７１円）・・・類似団体に比して公共施設を多く保有していることから、管理委託料や指定管理委託料が嵩む傾向にある。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令和元年度においては、前年度からの旧上平中学校など旧施設の解体事業が前年度比＋１９６百万円、市内部情報系ＰＣ更新による電算管理費が前年度比＋６０百万円となっており、住民一人当たり物件費を増加させ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維持補修費　　　　　１４，４８５円（前年比▲２，９１３円）・・・平成３０年度に引き続き降雪が極めて少なったことから、前年度以上に除雪対策経費が減少（前年度比▲１４３百万円、前々年度比▲５７３百万円）したことにより、住民一人当たり維持補修費は減少し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普通建設事業費　１３７，２２１円（前年比＋６１，１６６円）・・・令和元年度は、小中学校に係る長寿命化等改修事業（前年度比＋１，８２８百万円</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繰越事業含む）や、統合庁舎整備事業（前年度比＋４８４百万円）など大型建設事業が集中したことから、住民一人当たり普通建設事業費は大きく増加した。施設の再編等により中長期的には逓減していくが、義務教育学校の整備や</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小中学校の改修事業が予定されているため、当面はほぼ同規模又は微減となる見込みである（事業繰越による年度間での増減は起こり得る。）。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公債費　　　　　　　　９２，６１４円（前年比▲６，９４３円）・・・交付税措置率の高く、実質的な一般財源負担が少ない地方債を多く活用しているため、住民一人当たり公債費は類似団体中最も高くなっている。令和元年度は元金償還の開始等により前年度に比して元利償還金が増加したものの、繰上償還を実施しなかったことから住民一人当たり公債費は減少に転じ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投資・出資金　　　　１５，９５９円（前年度比▲２，４０６円）・・・投資および出資額については、公営企業に対する出資が大きなウェイトを占めている。令和元年度においては、下水道事業会計における企業債償還額の減が影響し、一人当たり投資・出資額が大きく減に転じ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富山県南砺市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50,337
49,393
668.64
37,983,461
36,324,395
1,452,916
21,129,785
43,810,471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73787</xdr:rowOff>
    </xdr:from>
    <xdr:to>
      <xdr:col>24</xdr:col>
      <xdr:colOff>63500</xdr:colOff>
      <xdr:row>33</xdr:row>
      <xdr:rowOff>67310</xdr:rowOff>
    </xdr:to>
    <xdr:cxnSp macro="">
      <xdr:nvCxnSpPr>
        <xdr:cNvPr id="61" name="直線コネクタ 60"/>
        <xdr:cNvCxnSpPr/>
      </xdr:nvCxnSpPr>
      <xdr:spPr>
        <a:xfrm flipV="1">
          <a:off x="3797300" y="5388737"/>
          <a:ext cx="838200" cy="33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153433</xdr:rowOff>
    </xdr:from>
    <xdr:ext cx="469744" cy="259045"/>
    <xdr:sp macro="" textlink="">
      <xdr:nvSpPr>
        <xdr:cNvPr id="62" name="議会費平均値テキスト"/>
        <xdr:cNvSpPr txBox="1"/>
      </xdr:nvSpPr>
      <xdr:spPr>
        <a:xfrm>
          <a:off x="4686300" y="615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67310</xdr:rowOff>
    </xdr:from>
    <xdr:to>
      <xdr:col>19</xdr:col>
      <xdr:colOff>177800</xdr:colOff>
      <xdr:row>33</xdr:row>
      <xdr:rowOff>107315</xdr:rowOff>
    </xdr:to>
    <xdr:cxnSp macro="">
      <xdr:nvCxnSpPr>
        <xdr:cNvPr id="64" name="直線コネクタ 63"/>
        <xdr:cNvCxnSpPr/>
      </xdr:nvCxnSpPr>
      <xdr:spPr>
        <a:xfrm flipV="1">
          <a:off x="2908300" y="57251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95140</xdr:rowOff>
    </xdr:from>
    <xdr:ext cx="469744" cy="259045"/>
    <xdr:sp macro="" textlink="">
      <xdr:nvSpPr>
        <xdr:cNvPr id="66" name="テキスト ボックス 65"/>
        <xdr:cNvSpPr txBox="1"/>
      </xdr:nvSpPr>
      <xdr:spPr>
        <a:xfrm>
          <a:off x="3562428"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53213</xdr:rowOff>
    </xdr:from>
    <xdr:to>
      <xdr:col>15</xdr:col>
      <xdr:colOff>50800</xdr:colOff>
      <xdr:row>33</xdr:row>
      <xdr:rowOff>107315</xdr:rowOff>
    </xdr:to>
    <xdr:cxnSp macro="">
      <xdr:nvCxnSpPr>
        <xdr:cNvPr id="67" name="直線コネクタ 66"/>
        <xdr:cNvCxnSpPr/>
      </xdr:nvCxnSpPr>
      <xdr:spPr>
        <a:xfrm>
          <a:off x="2019300" y="5711063"/>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100474</xdr:rowOff>
    </xdr:from>
    <xdr:ext cx="469744" cy="259045"/>
    <xdr:sp macro="" textlink="">
      <xdr:nvSpPr>
        <xdr:cNvPr id="69" name="テキスト ボックス 68"/>
        <xdr:cNvSpPr txBox="1"/>
      </xdr:nvSpPr>
      <xdr:spPr>
        <a:xfrm>
          <a:off x="2673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2540</xdr:rowOff>
    </xdr:from>
    <xdr:to>
      <xdr:col>10</xdr:col>
      <xdr:colOff>114300</xdr:colOff>
      <xdr:row>33</xdr:row>
      <xdr:rowOff>53213</xdr:rowOff>
    </xdr:to>
    <xdr:cxnSp macro="">
      <xdr:nvCxnSpPr>
        <xdr:cNvPr id="70" name="直線コネクタ 69"/>
        <xdr:cNvCxnSpPr/>
      </xdr:nvCxnSpPr>
      <xdr:spPr>
        <a:xfrm>
          <a:off x="1130300" y="5317490"/>
          <a:ext cx="889000" cy="39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49801</xdr:rowOff>
    </xdr:from>
    <xdr:ext cx="469744" cy="259045"/>
    <xdr:sp macro="" textlink="">
      <xdr:nvSpPr>
        <xdr:cNvPr id="72" name="テキスト ボックス 71"/>
        <xdr:cNvSpPr txBox="1"/>
      </xdr:nvSpPr>
      <xdr:spPr>
        <a:xfrm>
          <a:off x="1784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22987</xdr:rowOff>
    </xdr:from>
    <xdr:to>
      <xdr:col>24</xdr:col>
      <xdr:colOff>114300</xdr:colOff>
      <xdr:row>31</xdr:row>
      <xdr:rowOff>124587</xdr:rowOff>
    </xdr:to>
    <xdr:sp macro="" textlink="">
      <xdr:nvSpPr>
        <xdr:cNvPr id="80" name="楕円 79"/>
        <xdr:cNvSpPr/>
      </xdr:nvSpPr>
      <xdr:spPr>
        <a:xfrm>
          <a:off x="4584700" y="533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128795</xdr:rowOff>
    </xdr:from>
    <xdr:ext cx="469744" cy="259045"/>
    <xdr:sp macro="" textlink="">
      <xdr:nvSpPr>
        <xdr:cNvPr id="81" name="議会費該当値テキスト"/>
        <xdr:cNvSpPr txBox="1"/>
      </xdr:nvSpPr>
      <xdr:spPr>
        <a:xfrm>
          <a:off x="4686300" y="527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16510</xdr:rowOff>
    </xdr:from>
    <xdr:to>
      <xdr:col>20</xdr:col>
      <xdr:colOff>38100</xdr:colOff>
      <xdr:row>33</xdr:row>
      <xdr:rowOff>118110</xdr:rowOff>
    </xdr:to>
    <xdr:sp macro="" textlink="">
      <xdr:nvSpPr>
        <xdr:cNvPr id="82" name="楕円 81"/>
        <xdr:cNvSpPr/>
      </xdr:nvSpPr>
      <xdr:spPr>
        <a:xfrm>
          <a:off x="3746500" y="567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134637</xdr:rowOff>
    </xdr:from>
    <xdr:ext cx="469744" cy="259045"/>
    <xdr:sp macro="" textlink="">
      <xdr:nvSpPr>
        <xdr:cNvPr id="83" name="テキスト ボックス 82"/>
        <xdr:cNvSpPr txBox="1"/>
      </xdr:nvSpPr>
      <xdr:spPr>
        <a:xfrm>
          <a:off x="3562428" y="544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56515</xdr:rowOff>
    </xdr:from>
    <xdr:to>
      <xdr:col>15</xdr:col>
      <xdr:colOff>101600</xdr:colOff>
      <xdr:row>33</xdr:row>
      <xdr:rowOff>158115</xdr:rowOff>
    </xdr:to>
    <xdr:sp macro="" textlink="">
      <xdr:nvSpPr>
        <xdr:cNvPr id="84" name="楕円 83"/>
        <xdr:cNvSpPr/>
      </xdr:nvSpPr>
      <xdr:spPr>
        <a:xfrm>
          <a:off x="2857500" y="571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3192</xdr:rowOff>
    </xdr:from>
    <xdr:ext cx="469744" cy="259045"/>
    <xdr:sp macro="" textlink="">
      <xdr:nvSpPr>
        <xdr:cNvPr id="85" name="テキスト ボックス 84"/>
        <xdr:cNvSpPr txBox="1"/>
      </xdr:nvSpPr>
      <xdr:spPr>
        <a:xfrm>
          <a:off x="2673428" y="548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2413</xdr:rowOff>
    </xdr:from>
    <xdr:to>
      <xdr:col>10</xdr:col>
      <xdr:colOff>165100</xdr:colOff>
      <xdr:row>33</xdr:row>
      <xdr:rowOff>104013</xdr:rowOff>
    </xdr:to>
    <xdr:sp macro="" textlink="">
      <xdr:nvSpPr>
        <xdr:cNvPr id="86" name="楕円 85"/>
        <xdr:cNvSpPr/>
      </xdr:nvSpPr>
      <xdr:spPr>
        <a:xfrm>
          <a:off x="1968500" y="566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120540</xdr:rowOff>
    </xdr:from>
    <xdr:ext cx="469744" cy="259045"/>
    <xdr:sp macro="" textlink="">
      <xdr:nvSpPr>
        <xdr:cNvPr id="87" name="テキスト ボックス 86"/>
        <xdr:cNvSpPr txBox="1"/>
      </xdr:nvSpPr>
      <xdr:spPr>
        <a:xfrm>
          <a:off x="1784428" y="54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123190</xdr:rowOff>
    </xdr:from>
    <xdr:to>
      <xdr:col>6</xdr:col>
      <xdr:colOff>38100</xdr:colOff>
      <xdr:row>31</xdr:row>
      <xdr:rowOff>53340</xdr:rowOff>
    </xdr:to>
    <xdr:sp macro="" textlink="">
      <xdr:nvSpPr>
        <xdr:cNvPr id="88" name="楕円 87"/>
        <xdr:cNvSpPr/>
      </xdr:nvSpPr>
      <xdr:spPr>
        <a:xfrm>
          <a:off x="1079500" y="526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69867</xdr:rowOff>
    </xdr:from>
    <xdr:ext cx="469744" cy="259045"/>
    <xdr:sp macro="" textlink="">
      <xdr:nvSpPr>
        <xdr:cNvPr id="89" name="テキスト ボックス 88"/>
        <xdr:cNvSpPr txBox="1"/>
      </xdr:nvSpPr>
      <xdr:spPr>
        <a:xfrm>
          <a:off x="895428" y="504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148753</xdr:rowOff>
    </xdr:from>
    <xdr:to>
      <xdr:col>24</xdr:col>
      <xdr:colOff>63500</xdr:colOff>
      <xdr:row>56</xdr:row>
      <xdr:rowOff>123474</xdr:rowOff>
    </xdr:to>
    <xdr:cxnSp macro="">
      <xdr:nvCxnSpPr>
        <xdr:cNvPr id="116" name="直線コネクタ 115"/>
        <xdr:cNvCxnSpPr/>
      </xdr:nvCxnSpPr>
      <xdr:spPr>
        <a:xfrm flipV="1">
          <a:off x="3797300" y="9578503"/>
          <a:ext cx="838200" cy="14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129579</xdr:rowOff>
    </xdr:from>
    <xdr:ext cx="534377" cy="259045"/>
    <xdr:sp macro="" textlink="">
      <xdr:nvSpPr>
        <xdr:cNvPr id="117" name="総務費平均値テキスト"/>
        <xdr:cNvSpPr txBox="1"/>
      </xdr:nvSpPr>
      <xdr:spPr>
        <a:xfrm>
          <a:off x="4686300" y="9730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133016</xdr:rowOff>
    </xdr:from>
    <xdr:to>
      <xdr:col>19</xdr:col>
      <xdr:colOff>177800</xdr:colOff>
      <xdr:row>56</xdr:row>
      <xdr:rowOff>123474</xdr:rowOff>
    </xdr:to>
    <xdr:cxnSp macro="">
      <xdr:nvCxnSpPr>
        <xdr:cNvPr id="119" name="直線コネクタ 118"/>
        <xdr:cNvCxnSpPr/>
      </xdr:nvCxnSpPr>
      <xdr:spPr>
        <a:xfrm>
          <a:off x="2908300" y="9562766"/>
          <a:ext cx="889000" cy="16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78821</xdr:rowOff>
    </xdr:from>
    <xdr:ext cx="534377" cy="259045"/>
    <xdr:sp macro="" textlink="">
      <xdr:nvSpPr>
        <xdr:cNvPr id="121" name="テキスト ボックス 120"/>
        <xdr:cNvSpPr txBox="1"/>
      </xdr:nvSpPr>
      <xdr:spPr>
        <a:xfrm>
          <a:off x="3530111" y="985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133016</xdr:rowOff>
    </xdr:from>
    <xdr:to>
      <xdr:col>15</xdr:col>
      <xdr:colOff>50800</xdr:colOff>
      <xdr:row>56</xdr:row>
      <xdr:rowOff>71230</xdr:rowOff>
    </xdr:to>
    <xdr:cxnSp macro="">
      <xdr:nvCxnSpPr>
        <xdr:cNvPr id="122" name="直線コネクタ 121"/>
        <xdr:cNvCxnSpPr/>
      </xdr:nvCxnSpPr>
      <xdr:spPr>
        <a:xfrm flipV="1">
          <a:off x="2019300" y="9562766"/>
          <a:ext cx="889000" cy="10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103922</xdr:rowOff>
    </xdr:from>
    <xdr:ext cx="534377" cy="259045"/>
    <xdr:sp macro="" textlink="">
      <xdr:nvSpPr>
        <xdr:cNvPr id="124" name="テキスト ボックス 123"/>
        <xdr:cNvSpPr txBox="1"/>
      </xdr:nvSpPr>
      <xdr:spPr>
        <a:xfrm>
          <a:off x="2641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169103</xdr:rowOff>
    </xdr:from>
    <xdr:to>
      <xdr:col>10</xdr:col>
      <xdr:colOff>114300</xdr:colOff>
      <xdr:row>56</xdr:row>
      <xdr:rowOff>71230</xdr:rowOff>
    </xdr:to>
    <xdr:cxnSp macro="">
      <xdr:nvCxnSpPr>
        <xdr:cNvPr id="125" name="直線コネクタ 124"/>
        <xdr:cNvCxnSpPr/>
      </xdr:nvCxnSpPr>
      <xdr:spPr>
        <a:xfrm>
          <a:off x="1130300" y="9598853"/>
          <a:ext cx="889000" cy="7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77298</xdr:rowOff>
    </xdr:from>
    <xdr:ext cx="534377" cy="259045"/>
    <xdr:sp macro="" textlink="">
      <xdr:nvSpPr>
        <xdr:cNvPr id="127" name="テキスト ボックス 126"/>
        <xdr:cNvSpPr txBox="1"/>
      </xdr:nvSpPr>
      <xdr:spPr>
        <a:xfrm>
          <a:off x="1752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105252</xdr:rowOff>
    </xdr:from>
    <xdr:ext cx="534377" cy="259045"/>
    <xdr:sp macro="" textlink="">
      <xdr:nvSpPr>
        <xdr:cNvPr id="129" name="テキスト ボックス 128"/>
        <xdr:cNvSpPr txBox="1"/>
      </xdr:nvSpPr>
      <xdr:spPr>
        <a:xfrm>
          <a:off x="863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97953</xdr:rowOff>
    </xdr:from>
    <xdr:to>
      <xdr:col>24</xdr:col>
      <xdr:colOff>114300</xdr:colOff>
      <xdr:row>56</xdr:row>
      <xdr:rowOff>28103</xdr:rowOff>
    </xdr:to>
    <xdr:sp macro="" textlink="">
      <xdr:nvSpPr>
        <xdr:cNvPr id="135" name="楕円 134"/>
        <xdr:cNvSpPr/>
      </xdr:nvSpPr>
      <xdr:spPr>
        <a:xfrm>
          <a:off x="4584700" y="952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120830</xdr:rowOff>
    </xdr:from>
    <xdr:ext cx="599010" cy="259045"/>
    <xdr:sp macro="" textlink="">
      <xdr:nvSpPr>
        <xdr:cNvPr id="136" name="総務費該当値テキスト"/>
        <xdr:cNvSpPr txBox="1"/>
      </xdr:nvSpPr>
      <xdr:spPr>
        <a:xfrm>
          <a:off x="4686300" y="937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72674</xdr:rowOff>
    </xdr:from>
    <xdr:to>
      <xdr:col>20</xdr:col>
      <xdr:colOff>38100</xdr:colOff>
      <xdr:row>57</xdr:row>
      <xdr:rowOff>2824</xdr:rowOff>
    </xdr:to>
    <xdr:sp macro="" textlink="">
      <xdr:nvSpPr>
        <xdr:cNvPr id="137" name="楕円 136"/>
        <xdr:cNvSpPr/>
      </xdr:nvSpPr>
      <xdr:spPr>
        <a:xfrm>
          <a:off x="3746500" y="967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19351</xdr:rowOff>
    </xdr:from>
    <xdr:ext cx="534377" cy="259045"/>
    <xdr:sp macro="" textlink="">
      <xdr:nvSpPr>
        <xdr:cNvPr id="138" name="テキスト ボックス 137"/>
        <xdr:cNvSpPr txBox="1"/>
      </xdr:nvSpPr>
      <xdr:spPr>
        <a:xfrm>
          <a:off x="3530111" y="944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82216</xdr:rowOff>
    </xdr:from>
    <xdr:to>
      <xdr:col>15</xdr:col>
      <xdr:colOff>101600</xdr:colOff>
      <xdr:row>56</xdr:row>
      <xdr:rowOff>12366</xdr:rowOff>
    </xdr:to>
    <xdr:sp macro="" textlink="">
      <xdr:nvSpPr>
        <xdr:cNvPr id="139" name="楕円 138"/>
        <xdr:cNvSpPr/>
      </xdr:nvSpPr>
      <xdr:spPr>
        <a:xfrm>
          <a:off x="2857500" y="951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28893</xdr:rowOff>
    </xdr:from>
    <xdr:ext cx="599010" cy="259045"/>
    <xdr:sp macro="" textlink="">
      <xdr:nvSpPr>
        <xdr:cNvPr id="140" name="テキスト ボックス 139"/>
        <xdr:cNvSpPr txBox="1"/>
      </xdr:nvSpPr>
      <xdr:spPr>
        <a:xfrm>
          <a:off x="2608795" y="9287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20430</xdr:rowOff>
    </xdr:from>
    <xdr:to>
      <xdr:col>10</xdr:col>
      <xdr:colOff>165100</xdr:colOff>
      <xdr:row>56</xdr:row>
      <xdr:rowOff>122030</xdr:rowOff>
    </xdr:to>
    <xdr:sp macro="" textlink="">
      <xdr:nvSpPr>
        <xdr:cNvPr id="141" name="楕円 140"/>
        <xdr:cNvSpPr/>
      </xdr:nvSpPr>
      <xdr:spPr>
        <a:xfrm>
          <a:off x="1968500" y="962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138557</xdr:rowOff>
    </xdr:from>
    <xdr:ext cx="534377" cy="259045"/>
    <xdr:sp macro="" textlink="">
      <xdr:nvSpPr>
        <xdr:cNvPr id="142" name="テキスト ボックス 141"/>
        <xdr:cNvSpPr txBox="1"/>
      </xdr:nvSpPr>
      <xdr:spPr>
        <a:xfrm>
          <a:off x="1752111" y="939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118303</xdr:rowOff>
    </xdr:from>
    <xdr:to>
      <xdr:col>6</xdr:col>
      <xdr:colOff>38100</xdr:colOff>
      <xdr:row>56</xdr:row>
      <xdr:rowOff>48453</xdr:rowOff>
    </xdr:to>
    <xdr:sp macro="" textlink="">
      <xdr:nvSpPr>
        <xdr:cNvPr id="143" name="楕円 142"/>
        <xdr:cNvSpPr/>
      </xdr:nvSpPr>
      <xdr:spPr>
        <a:xfrm>
          <a:off x="1079500" y="954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64980</xdr:rowOff>
    </xdr:from>
    <xdr:ext cx="599010" cy="259045"/>
    <xdr:sp macro="" textlink="">
      <xdr:nvSpPr>
        <xdr:cNvPr id="144" name="テキスト ボックス 143"/>
        <xdr:cNvSpPr txBox="1"/>
      </xdr:nvSpPr>
      <xdr:spPr>
        <a:xfrm>
          <a:off x="830795" y="932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60006</xdr:rowOff>
    </xdr:from>
    <xdr:to>
      <xdr:col>24</xdr:col>
      <xdr:colOff>63500</xdr:colOff>
      <xdr:row>75</xdr:row>
      <xdr:rowOff>127584</xdr:rowOff>
    </xdr:to>
    <xdr:cxnSp macro="">
      <xdr:nvCxnSpPr>
        <xdr:cNvPr id="176" name="直線コネクタ 175"/>
        <xdr:cNvCxnSpPr/>
      </xdr:nvCxnSpPr>
      <xdr:spPr>
        <a:xfrm flipV="1">
          <a:off x="3797300" y="12918756"/>
          <a:ext cx="838200" cy="6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113766</xdr:rowOff>
    </xdr:from>
    <xdr:ext cx="599010" cy="259045"/>
    <xdr:sp macro="" textlink="">
      <xdr:nvSpPr>
        <xdr:cNvPr id="177" name="民生費平均値テキスト"/>
        <xdr:cNvSpPr txBox="1"/>
      </xdr:nvSpPr>
      <xdr:spPr>
        <a:xfrm>
          <a:off x="4686300" y="129725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29918</xdr:rowOff>
    </xdr:from>
    <xdr:to>
      <xdr:col>19</xdr:col>
      <xdr:colOff>177800</xdr:colOff>
      <xdr:row>75</xdr:row>
      <xdr:rowOff>127584</xdr:rowOff>
    </xdr:to>
    <xdr:cxnSp macro="">
      <xdr:nvCxnSpPr>
        <xdr:cNvPr id="179" name="直線コネクタ 178"/>
        <xdr:cNvCxnSpPr/>
      </xdr:nvCxnSpPr>
      <xdr:spPr>
        <a:xfrm>
          <a:off x="2908300" y="12717218"/>
          <a:ext cx="889000" cy="26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117423</xdr:rowOff>
    </xdr:from>
    <xdr:ext cx="599010" cy="259045"/>
    <xdr:sp macro="" textlink="">
      <xdr:nvSpPr>
        <xdr:cNvPr id="181" name="テキスト ボックス 180"/>
        <xdr:cNvSpPr txBox="1"/>
      </xdr:nvSpPr>
      <xdr:spPr>
        <a:xfrm>
          <a:off x="3497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29918</xdr:rowOff>
    </xdr:from>
    <xdr:to>
      <xdr:col>15</xdr:col>
      <xdr:colOff>50800</xdr:colOff>
      <xdr:row>74</xdr:row>
      <xdr:rowOff>101774</xdr:rowOff>
    </xdr:to>
    <xdr:cxnSp macro="">
      <xdr:nvCxnSpPr>
        <xdr:cNvPr id="182" name="直線コネクタ 181"/>
        <xdr:cNvCxnSpPr/>
      </xdr:nvCxnSpPr>
      <xdr:spPr>
        <a:xfrm flipV="1">
          <a:off x="2019300" y="12717218"/>
          <a:ext cx="889000" cy="7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95173</xdr:rowOff>
    </xdr:from>
    <xdr:ext cx="599010" cy="259045"/>
    <xdr:sp macro="" textlink="">
      <xdr:nvSpPr>
        <xdr:cNvPr id="184" name="テキスト ボックス 183"/>
        <xdr:cNvSpPr txBox="1"/>
      </xdr:nvSpPr>
      <xdr:spPr>
        <a:xfrm>
          <a:off x="2608795" y="131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101774</xdr:rowOff>
    </xdr:from>
    <xdr:to>
      <xdr:col>10</xdr:col>
      <xdr:colOff>114300</xdr:colOff>
      <xdr:row>74</xdr:row>
      <xdr:rowOff>103418</xdr:rowOff>
    </xdr:to>
    <xdr:cxnSp macro="">
      <xdr:nvCxnSpPr>
        <xdr:cNvPr id="185" name="直線コネクタ 184"/>
        <xdr:cNvCxnSpPr/>
      </xdr:nvCxnSpPr>
      <xdr:spPr>
        <a:xfrm flipV="1">
          <a:off x="1130300" y="12789074"/>
          <a:ext cx="889000" cy="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41854</xdr:rowOff>
    </xdr:from>
    <xdr:ext cx="599010" cy="259045"/>
    <xdr:sp macro="" textlink="">
      <xdr:nvSpPr>
        <xdr:cNvPr id="187" name="テキスト ボックス 186"/>
        <xdr:cNvSpPr txBox="1"/>
      </xdr:nvSpPr>
      <xdr:spPr>
        <a:xfrm>
          <a:off x="1719795" y="1307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43683</xdr:rowOff>
    </xdr:from>
    <xdr:ext cx="599010" cy="259045"/>
    <xdr:sp macro="" textlink="">
      <xdr:nvSpPr>
        <xdr:cNvPr id="189" name="テキスト ボックス 188"/>
        <xdr:cNvSpPr txBox="1"/>
      </xdr:nvSpPr>
      <xdr:spPr>
        <a:xfrm>
          <a:off x="830795" y="1324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9206</xdr:rowOff>
    </xdr:from>
    <xdr:to>
      <xdr:col>24</xdr:col>
      <xdr:colOff>114300</xdr:colOff>
      <xdr:row>75</xdr:row>
      <xdr:rowOff>110806</xdr:rowOff>
    </xdr:to>
    <xdr:sp macro="" textlink="">
      <xdr:nvSpPr>
        <xdr:cNvPr id="195" name="楕円 194"/>
        <xdr:cNvSpPr/>
      </xdr:nvSpPr>
      <xdr:spPr>
        <a:xfrm>
          <a:off x="4584700" y="1286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32083</xdr:rowOff>
    </xdr:from>
    <xdr:ext cx="599010" cy="259045"/>
    <xdr:sp macro="" textlink="">
      <xdr:nvSpPr>
        <xdr:cNvPr id="196" name="民生費該当値テキスト"/>
        <xdr:cNvSpPr txBox="1"/>
      </xdr:nvSpPr>
      <xdr:spPr>
        <a:xfrm>
          <a:off x="4686300" y="12719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76784</xdr:rowOff>
    </xdr:from>
    <xdr:to>
      <xdr:col>20</xdr:col>
      <xdr:colOff>38100</xdr:colOff>
      <xdr:row>76</xdr:row>
      <xdr:rowOff>6934</xdr:rowOff>
    </xdr:to>
    <xdr:sp macro="" textlink="">
      <xdr:nvSpPr>
        <xdr:cNvPr id="197" name="楕円 196"/>
        <xdr:cNvSpPr/>
      </xdr:nvSpPr>
      <xdr:spPr>
        <a:xfrm>
          <a:off x="3746500" y="1293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23461</xdr:rowOff>
    </xdr:from>
    <xdr:ext cx="599010" cy="259045"/>
    <xdr:sp macro="" textlink="">
      <xdr:nvSpPr>
        <xdr:cNvPr id="198" name="テキスト ボックス 197"/>
        <xdr:cNvSpPr txBox="1"/>
      </xdr:nvSpPr>
      <xdr:spPr>
        <a:xfrm>
          <a:off x="3497795" y="1271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150568</xdr:rowOff>
    </xdr:from>
    <xdr:to>
      <xdr:col>15</xdr:col>
      <xdr:colOff>101600</xdr:colOff>
      <xdr:row>74</xdr:row>
      <xdr:rowOff>80718</xdr:rowOff>
    </xdr:to>
    <xdr:sp macro="" textlink="">
      <xdr:nvSpPr>
        <xdr:cNvPr id="199" name="楕円 198"/>
        <xdr:cNvSpPr/>
      </xdr:nvSpPr>
      <xdr:spPr>
        <a:xfrm>
          <a:off x="2857500" y="1266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97245</xdr:rowOff>
    </xdr:from>
    <xdr:ext cx="599010" cy="259045"/>
    <xdr:sp macro="" textlink="">
      <xdr:nvSpPr>
        <xdr:cNvPr id="200" name="テキスト ボックス 199"/>
        <xdr:cNvSpPr txBox="1"/>
      </xdr:nvSpPr>
      <xdr:spPr>
        <a:xfrm>
          <a:off x="2608795" y="12441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50974</xdr:rowOff>
    </xdr:from>
    <xdr:to>
      <xdr:col>10</xdr:col>
      <xdr:colOff>165100</xdr:colOff>
      <xdr:row>74</xdr:row>
      <xdr:rowOff>152574</xdr:rowOff>
    </xdr:to>
    <xdr:sp macro="" textlink="">
      <xdr:nvSpPr>
        <xdr:cNvPr id="201" name="楕円 200"/>
        <xdr:cNvSpPr/>
      </xdr:nvSpPr>
      <xdr:spPr>
        <a:xfrm>
          <a:off x="1968500" y="127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169101</xdr:rowOff>
    </xdr:from>
    <xdr:ext cx="599010" cy="259045"/>
    <xdr:sp macro="" textlink="">
      <xdr:nvSpPr>
        <xdr:cNvPr id="202" name="テキスト ボックス 201"/>
        <xdr:cNvSpPr txBox="1"/>
      </xdr:nvSpPr>
      <xdr:spPr>
        <a:xfrm>
          <a:off x="1719795" y="12513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52618</xdr:rowOff>
    </xdr:from>
    <xdr:to>
      <xdr:col>6</xdr:col>
      <xdr:colOff>38100</xdr:colOff>
      <xdr:row>74</xdr:row>
      <xdr:rowOff>154218</xdr:rowOff>
    </xdr:to>
    <xdr:sp macro="" textlink="">
      <xdr:nvSpPr>
        <xdr:cNvPr id="203" name="楕円 202"/>
        <xdr:cNvSpPr/>
      </xdr:nvSpPr>
      <xdr:spPr>
        <a:xfrm>
          <a:off x="1079500" y="1273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170745</xdr:rowOff>
    </xdr:from>
    <xdr:ext cx="599010" cy="259045"/>
    <xdr:sp macro="" textlink="">
      <xdr:nvSpPr>
        <xdr:cNvPr id="204" name="テキスト ボックス 203"/>
        <xdr:cNvSpPr txBox="1"/>
      </xdr:nvSpPr>
      <xdr:spPr>
        <a:xfrm>
          <a:off x="830795" y="1251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134145</xdr:rowOff>
    </xdr:from>
    <xdr:to>
      <xdr:col>24</xdr:col>
      <xdr:colOff>63500</xdr:colOff>
      <xdr:row>94</xdr:row>
      <xdr:rowOff>10153</xdr:rowOff>
    </xdr:to>
    <xdr:cxnSp macro="">
      <xdr:nvCxnSpPr>
        <xdr:cNvPr id="232" name="直線コネクタ 231"/>
        <xdr:cNvCxnSpPr/>
      </xdr:nvCxnSpPr>
      <xdr:spPr>
        <a:xfrm flipV="1">
          <a:off x="3797300" y="15907545"/>
          <a:ext cx="838200" cy="21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163751</xdr:rowOff>
    </xdr:from>
    <xdr:ext cx="534377" cy="259045"/>
    <xdr:sp macro="" textlink="">
      <xdr:nvSpPr>
        <xdr:cNvPr id="233" name="衛生費平均値テキスト"/>
        <xdr:cNvSpPr txBox="1"/>
      </xdr:nvSpPr>
      <xdr:spPr>
        <a:xfrm>
          <a:off x="4686300" y="1645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10153</xdr:rowOff>
    </xdr:from>
    <xdr:to>
      <xdr:col>19</xdr:col>
      <xdr:colOff>177800</xdr:colOff>
      <xdr:row>94</xdr:row>
      <xdr:rowOff>123013</xdr:rowOff>
    </xdr:to>
    <xdr:cxnSp macro="">
      <xdr:nvCxnSpPr>
        <xdr:cNvPr id="235" name="直線コネクタ 234"/>
        <xdr:cNvCxnSpPr/>
      </xdr:nvCxnSpPr>
      <xdr:spPr>
        <a:xfrm flipV="1">
          <a:off x="2908300" y="16126453"/>
          <a:ext cx="889000" cy="11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115447</xdr:rowOff>
    </xdr:from>
    <xdr:ext cx="534377" cy="259045"/>
    <xdr:sp macro="" textlink="">
      <xdr:nvSpPr>
        <xdr:cNvPr id="237" name="テキスト ボックス 236"/>
        <xdr:cNvSpPr txBox="1"/>
      </xdr:nvSpPr>
      <xdr:spPr>
        <a:xfrm>
          <a:off x="3530111" y="1657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101569</xdr:rowOff>
    </xdr:from>
    <xdr:to>
      <xdr:col>15</xdr:col>
      <xdr:colOff>50800</xdr:colOff>
      <xdr:row>94</xdr:row>
      <xdr:rowOff>123013</xdr:rowOff>
    </xdr:to>
    <xdr:cxnSp macro="">
      <xdr:nvCxnSpPr>
        <xdr:cNvPr id="238" name="直線コネクタ 237"/>
        <xdr:cNvCxnSpPr/>
      </xdr:nvCxnSpPr>
      <xdr:spPr>
        <a:xfrm>
          <a:off x="2019300" y="16217869"/>
          <a:ext cx="889000" cy="2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167797</xdr:rowOff>
    </xdr:from>
    <xdr:ext cx="534377" cy="259045"/>
    <xdr:sp macro="" textlink="">
      <xdr:nvSpPr>
        <xdr:cNvPr id="240" name="テキスト ボックス 239"/>
        <xdr:cNvSpPr txBox="1"/>
      </xdr:nvSpPr>
      <xdr:spPr>
        <a:xfrm>
          <a:off x="2641111" y="166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61976</xdr:rowOff>
    </xdr:from>
    <xdr:to>
      <xdr:col>10</xdr:col>
      <xdr:colOff>114300</xdr:colOff>
      <xdr:row>94</xdr:row>
      <xdr:rowOff>101569</xdr:rowOff>
    </xdr:to>
    <xdr:cxnSp macro="">
      <xdr:nvCxnSpPr>
        <xdr:cNvPr id="241" name="直線コネクタ 240"/>
        <xdr:cNvCxnSpPr/>
      </xdr:nvCxnSpPr>
      <xdr:spPr>
        <a:xfrm>
          <a:off x="1130300" y="16178276"/>
          <a:ext cx="889000" cy="3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160847</xdr:rowOff>
    </xdr:from>
    <xdr:ext cx="534377" cy="259045"/>
    <xdr:sp macro="" textlink="">
      <xdr:nvSpPr>
        <xdr:cNvPr id="243" name="テキスト ボックス 242"/>
        <xdr:cNvSpPr txBox="1"/>
      </xdr:nvSpPr>
      <xdr:spPr>
        <a:xfrm>
          <a:off x="1752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122054</xdr:rowOff>
    </xdr:from>
    <xdr:ext cx="534377" cy="259045"/>
    <xdr:sp macro="" textlink="">
      <xdr:nvSpPr>
        <xdr:cNvPr id="245" name="テキスト ボックス 244"/>
        <xdr:cNvSpPr txBox="1"/>
      </xdr:nvSpPr>
      <xdr:spPr>
        <a:xfrm>
          <a:off x="863111" y="1658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83345</xdr:rowOff>
    </xdr:from>
    <xdr:to>
      <xdr:col>24</xdr:col>
      <xdr:colOff>114300</xdr:colOff>
      <xdr:row>93</xdr:row>
      <xdr:rowOff>13495</xdr:rowOff>
    </xdr:to>
    <xdr:sp macro="" textlink="">
      <xdr:nvSpPr>
        <xdr:cNvPr id="251" name="楕円 250"/>
        <xdr:cNvSpPr/>
      </xdr:nvSpPr>
      <xdr:spPr>
        <a:xfrm>
          <a:off x="4584700" y="1585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169722</xdr:rowOff>
    </xdr:from>
    <xdr:ext cx="534377" cy="259045"/>
    <xdr:sp macro="" textlink="">
      <xdr:nvSpPr>
        <xdr:cNvPr id="252" name="衛生費該当値テキスト"/>
        <xdr:cNvSpPr txBox="1"/>
      </xdr:nvSpPr>
      <xdr:spPr>
        <a:xfrm>
          <a:off x="4686300" y="1577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130803</xdr:rowOff>
    </xdr:from>
    <xdr:to>
      <xdr:col>20</xdr:col>
      <xdr:colOff>38100</xdr:colOff>
      <xdr:row>94</xdr:row>
      <xdr:rowOff>60953</xdr:rowOff>
    </xdr:to>
    <xdr:sp macro="" textlink="">
      <xdr:nvSpPr>
        <xdr:cNvPr id="253" name="楕円 252"/>
        <xdr:cNvSpPr/>
      </xdr:nvSpPr>
      <xdr:spPr>
        <a:xfrm>
          <a:off x="3746500" y="1607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77480</xdr:rowOff>
    </xdr:from>
    <xdr:ext cx="534377" cy="259045"/>
    <xdr:sp macro="" textlink="">
      <xdr:nvSpPr>
        <xdr:cNvPr id="254" name="テキスト ボックス 253"/>
        <xdr:cNvSpPr txBox="1"/>
      </xdr:nvSpPr>
      <xdr:spPr>
        <a:xfrm>
          <a:off x="3530111" y="1585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72213</xdr:rowOff>
    </xdr:from>
    <xdr:to>
      <xdr:col>15</xdr:col>
      <xdr:colOff>101600</xdr:colOff>
      <xdr:row>95</xdr:row>
      <xdr:rowOff>2363</xdr:rowOff>
    </xdr:to>
    <xdr:sp macro="" textlink="">
      <xdr:nvSpPr>
        <xdr:cNvPr id="255" name="楕円 254"/>
        <xdr:cNvSpPr/>
      </xdr:nvSpPr>
      <xdr:spPr>
        <a:xfrm>
          <a:off x="2857500" y="1618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18890</xdr:rowOff>
    </xdr:from>
    <xdr:ext cx="534377" cy="259045"/>
    <xdr:sp macro="" textlink="">
      <xdr:nvSpPr>
        <xdr:cNvPr id="256" name="テキスト ボックス 255"/>
        <xdr:cNvSpPr txBox="1"/>
      </xdr:nvSpPr>
      <xdr:spPr>
        <a:xfrm>
          <a:off x="2641111" y="1596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50769</xdr:rowOff>
    </xdr:from>
    <xdr:to>
      <xdr:col>10</xdr:col>
      <xdr:colOff>165100</xdr:colOff>
      <xdr:row>94</xdr:row>
      <xdr:rowOff>152369</xdr:rowOff>
    </xdr:to>
    <xdr:sp macro="" textlink="">
      <xdr:nvSpPr>
        <xdr:cNvPr id="257" name="楕円 256"/>
        <xdr:cNvSpPr/>
      </xdr:nvSpPr>
      <xdr:spPr>
        <a:xfrm>
          <a:off x="1968500" y="1616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168896</xdr:rowOff>
    </xdr:from>
    <xdr:ext cx="534377" cy="259045"/>
    <xdr:sp macro="" textlink="">
      <xdr:nvSpPr>
        <xdr:cNvPr id="258" name="テキスト ボックス 257"/>
        <xdr:cNvSpPr txBox="1"/>
      </xdr:nvSpPr>
      <xdr:spPr>
        <a:xfrm>
          <a:off x="1752111" y="1594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11176</xdr:rowOff>
    </xdr:from>
    <xdr:to>
      <xdr:col>6</xdr:col>
      <xdr:colOff>38100</xdr:colOff>
      <xdr:row>94</xdr:row>
      <xdr:rowOff>112776</xdr:rowOff>
    </xdr:to>
    <xdr:sp macro="" textlink="">
      <xdr:nvSpPr>
        <xdr:cNvPr id="259" name="楕円 258"/>
        <xdr:cNvSpPr/>
      </xdr:nvSpPr>
      <xdr:spPr>
        <a:xfrm>
          <a:off x="1079500" y="1612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129303</xdr:rowOff>
    </xdr:from>
    <xdr:ext cx="534377" cy="259045"/>
    <xdr:sp macro="" textlink="">
      <xdr:nvSpPr>
        <xdr:cNvPr id="260" name="テキスト ボックス 259"/>
        <xdr:cNvSpPr txBox="1"/>
      </xdr:nvSpPr>
      <xdr:spPr>
        <a:xfrm>
          <a:off x="863111" y="1590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145643</xdr:rowOff>
    </xdr:from>
    <xdr:to>
      <xdr:col>55</xdr:col>
      <xdr:colOff>0</xdr:colOff>
      <xdr:row>37</xdr:row>
      <xdr:rowOff>146329</xdr:rowOff>
    </xdr:to>
    <xdr:cxnSp macro="">
      <xdr:nvCxnSpPr>
        <xdr:cNvPr id="285" name="直線コネクタ 284"/>
        <xdr:cNvCxnSpPr/>
      </xdr:nvCxnSpPr>
      <xdr:spPr>
        <a:xfrm flipV="1">
          <a:off x="9639300" y="6489293"/>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146215</xdr:rowOff>
    </xdr:from>
    <xdr:to>
      <xdr:col>50</xdr:col>
      <xdr:colOff>114300</xdr:colOff>
      <xdr:row>37</xdr:row>
      <xdr:rowOff>146329</xdr:rowOff>
    </xdr:to>
    <xdr:cxnSp macro="">
      <xdr:nvCxnSpPr>
        <xdr:cNvPr id="288" name="直線コネクタ 287"/>
        <xdr:cNvCxnSpPr/>
      </xdr:nvCxnSpPr>
      <xdr:spPr>
        <a:xfrm>
          <a:off x="8750300" y="6489865"/>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145758</xdr:rowOff>
    </xdr:from>
    <xdr:to>
      <xdr:col>45</xdr:col>
      <xdr:colOff>177800</xdr:colOff>
      <xdr:row>37</xdr:row>
      <xdr:rowOff>146215</xdr:rowOff>
    </xdr:to>
    <xdr:cxnSp macro="">
      <xdr:nvCxnSpPr>
        <xdr:cNvPr id="291" name="直線コネクタ 290"/>
        <xdr:cNvCxnSpPr/>
      </xdr:nvCxnSpPr>
      <xdr:spPr>
        <a:xfrm>
          <a:off x="7861300" y="648940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123412</xdr:rowOff>
    </xdr:from>
    <xdr:to>
      <xdr:col>41</xdr:col>
      <xdr:colOff>50800</xdr:colOff>
      <xdr:row>37</xdr:row>
      <xdr:rowOff>145758</xdr:rowOff>
    </xdr:to>
    <xdr:cxnSp macro="">
      <xdr:nvCxnSpPr>
        <xdr:cNvPr id="294" name="直線コネクタ 293"/>
        <xdr:cNvCxnSpPr/>
      </xdr:nvCxnSpPr>
      <xdr:spPr>
        <a:xfrm>
          <a:off x="6972300" y="6467062"/>
          <a:ext cx="889000" cy="2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944</xdr:rowOff>
    </xdr:from>
    <xdr:ext cx="469744" cy="259045"/>
    <xdr:sp macro="" textlink="">
      <xdr:nvSpPr>
        <xdr:cNvPr id="298" name="テキスト ボックス 297"/>
        <xdr:cNvSpPr txBox="1"/>
      </xdr:nvSpPr>
      <xdr:spPr>
        <a:xfrm>
          <a:off x="6737428" y="61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94843</xdr:rowOff>
    </xdr:from>
    <xdr:to>
      <xdr:col>55</xdr:col>
      <xdr:colOff>50800</xdr:colOff>
      <xdr:row>38</xdr:row>
      <xdr:rowOff>24994</xdr:rowOff>
    </xdr:to>
    <xdr:sp macro="" textlink="">
      <xdr:nvSpPr>
        <xdr:cNvPr id="304" name="楕円 303"/>
        <xdr:cNvSpPr/>
      </xdr:nvSpPr>
      <xdr:spPr>
        <a:xfrm>
          <a:off x="10426700" y="64384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46524</xdr:rowOff>
    </xdr:from>
    <xdr:ext cx="378565" cy="259045"/>
    <xdr:sp macro="" textlink="">
      <xdr:nvSpPr>
        <xdr:cNvPr id="305" name="労働費該当値テキスト"/>
        <xdr:cNvSpPr txBox="1"/>
      </xdr:nvSpPr>
      <xdr:spPr>
        <a:xfrm>
          <a:off x="10528300" y="6390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95529</xdr:rowOff>
    </xdr:from>
    <xdr:to>
      <xdr:col>50</xdr:col>
      <xdr:colOff>165100</xdr:colOff>
      <xdr:row>38</xdr:row>
      <xdr:rowOff>25679</xdr:rowOff>
    </xdr:to>
    <xdr:sp macro="" textlink="">
      <xdr:nvSpPr>
        <xdr:cNvPr id="306" name="楕円 305"/>
        <xdr:cNvSpPr/>
      </xdr:nvSpPr>
      <xdr:spPr>
        <a:xfrm>
          <a:off x="9588500" y="643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16806</xdr:rowOff>
    </xdr:from>
    <xdr:ext cx="378565" cy="259045"/>
    <xdr:sp macro="" textlink="">
      <xdr:nvSpPr>
        <xdr:cNvPr id="307" name="テキスト ボックス 306"/>
        <xdr:cNvSpPr txBox="1"/>
      </xdr:nvSpPr>
      <xdr:spPr>
        <a:xfrm>
          <a:off x="9450017" y="6531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95415</xdr:rowOff>
    </xdr:from>
    <xdr:to>
      <xdr:col>46</xdr:col>
      <xdr:colOff>38100</xdr:colOff>
      <xdr:row>38</xdr:row>
      <xdr:rowOff>25565</xdr:rowOff>
    </xdr:to>
    <xdr:sp macro="" textlink="">
      <xdr:nvSpPr>
        <xdr:cNvPr id="308" name="楕円 307"/>
        <xdr:cNvSpPr/>
      </xdr:nvSpPr>
      <xdr:spPr>
        <a:xfrm>
          <a:off x="8699500" y="643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16692</xdr:rowOff>
    </xdr:from>
    <xdr:ext cx="378565" cy="259045"/>
    <xdr:sp macro="" textlink="">
      <xdr:nvSpPr>
        <xdr:cNvPr id="309" name="テキスト ボックス 308"/>
        <xdr:cNvSpPr txBox="1"/>
      </xdr:nvSpPr>
      <xdr:spPr>
        <a:xfrm>
          <a:off x="8561017" y="6531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94958</xdr:rowOff>
    </xdr:from>
    <xdr:to>
      <xdr:col>41</xdr:col>
      <xdr:colOff>101600</xdr:colOff>
      <xdr:row>38</xdr:row>
      <xdr:rowOff>25108</xdr:rowOff>
    </xdr:to>
    <xdr:sp macro="" textlink="">
      <xdr:nvSpPr>
        <xdr:cNvPr id="310" name="楕円 309"/>
        <xdr:cNvSpPr/>
      </xdr:nvSpPr>
      <xdr:spPr>
        <a:xfrm>
          <a:off x="7810500" y="643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16235</xdr:rowOff>
    </xdr:from>
    <xdr:ext cx="378565" cy="259045"/>
    <xdr:sp macro="" textlink="">
      <xdr:nvSpPr>
        <xdr:cNvPr id="311" name="テキスト ボックス 310"/>
        <xdr:cNvSpPr txBox="1"/>
      </xdr:nvSpPr>
      <xdr:spPr>
        <a:xfrm>
          <a:off x="7672017" y="653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72612</xdr:rowOff>
    </xdr:from>
    <xdr:to>
      <xdr:col>36</xdr:col>
      <xdr:colOff>165100</xdr:colOff>
      <xdr:row>38</xdr:row>
      <xdr:rowOff>2763</xdr:rowOff>
    </xdr:to>
    <xdr:sp macro="" textlink="">
      <xdr:nvSpPr>
        <xdr:cNvPr id="312" name="楕円 311"/>
        <xdr:cNvSpPr/>
      </xdr:nvSpPr>
      <xdr:spPr>
        <a:xfrm>
          <a:off x="6921500" y="64162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165340</xdr:rowOff>
    </xdr:from>
    <xdr:ext cx="469744" cy="259045"/>
    <xdr:sp macro="" textlink="">
      <xdr:nvSpPr>
        <xdr:cNvPr id="313" name="テキスト ボックス 312"/>
        <xdr:cNvSpPr txBox="1"/>
      </xdr:nvSpPr>
      <xdr:spPr>
        <a:xfrm>
          <a:off x="6737428" y="650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69977</xdr:rowOff>
    </xdr:from>
    <xdr:to>
      <xdr:col>55</xdr:col>
      <xdr:colOff>0</xdr:colOff>
      <xdr:row>57</xdr:row>
      <xdr:rowOff>86610</xdr:rowOff>
    </xdr:to>
    <xdr:cxnSp macro="">
      <xdr:nvCxnSpPr>
        <xdr:cNvPr id="344" name="直線コネクタ 343"/>
        <xdr:cNvCxnSpPr/>
      </xdr:nvCxnSpPr>
      <xdr:spPr>
        <a:xfrm flipV="1">
          <a:off x="9639300" y="9842627"/>
          <a:ext cx="838200" cy="1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50323</xdr:rowOff>
    </xdr:from>
    <xdr:ext cx="534377" cy="259045"/>
    <xdr:sp macro="" textlink="">
      <xdr:nvSpPr>
        <xdr:cNvPr id="345" name="農林水産業費平均値テキスト"/>
        <xdr:cNvSpPr txBox="1"/>
      </xdr:nvSpPr>
      <xdr:spPr>
        <a:xfrm>
          <a:off x="10528300" y="9994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62074</xdr:rowOff>
    </xdr:from>
    <xdr:to>
      <xdr:col>50</xdr:col>
      <xdr:colOff>114300</xdr:colOff>
      <xdr:row>57</xdr:row>
      <xdr:rowOff>86610</xdr:rowOff>
    </xdr:to>
    <xdr:cxnSp macro="">
      <xdr:nvCxnSpPr>
        <xdr:cNvPr id="347" name="直線コネクタ 346"/>
        <xdr:cNvCxnSpPr/>
      </xdr:nvCxnSpPr>
      <xdr:spPr>
        <a:xfrm>
          <a:off x="8750300" y="9834724"/>
          <a:ext cx="889000" cy="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1653</xdr:rowOff>
    </xdr:from>
    <xdr:ext cx="534377" cy="259045"/>
    <xdr:sp macro="" textlink="">
      <xdr:nvSpPr>
        <xdr:cNvPr id="349" name="テキスト ボックス 348"/>
        <xdr:cNvSpPr txBox="1"/>
      </xdr:nvSpPr>
      <xdr:spPr>
        <a:xfrm>
          <a:off x="9372111" y="1011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62074</xdr:rowOff>
    </xdr:from>
    <xdr:to>
      <xdr:col>45</xdr:col>
      <xdr:colOff>177800</xdr:colOff>
      <xdr:row>57</xdr:row>
      <xdr:rowOff>75779</xdr:rowOff>
    </xdr:to>
    <xdr:cxnSp macro="">
      <xdr:nvCxnSpPr>
        <xdr:cNvPr id="350" name="直線コネクタ 349"/>
        <xdr:cNvCxnSpPr/>
      </xdr:nvCxnSpPr>
      <xdr:spPr>
        <a:xfrm flipV="1">
          <a:off x="7861300" y="9834724"/>
          <a:ext cx="889000" cy="1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4026</xdr:rowOff>
    </xdr:from>
    <xdr:ext cx="534377" cy="259045"/>
    <xdr:sp macro="" textlink="">
      <xdr:nvSpPr>
        <xdr:cNvPr id="352" name="テキスト ボックス 351"/>
        <xdr:cNvSpPr txBox="1"/>
      </xdr:nvSpPr>
      <xdr:spPr>
        <a:xfrm>
          <a:off x="8483111" y="1011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36319</xdr:rowOff>
    </xdr:from>
    <xdr:to>
      <xdr:col>41</xdr:col>
      <xdr:colOff>50800</xdr:colOff>
      <xdr:row>57</xdr:row>
      <xdr:rowOff>75779</xdr:rowOff>
    </xdr:to>
    <xdr:cxnSp macro="">
      <xdr:nvCxnSpPr>
        <xdr:cNvPr id="353" name="直線コネクタ 352"/>
        <xdr:cNvCxnSpPr/>
      </xdr:nvCxnSpPr>
      <xdr:spPr>
        <a:xfrm>
          <a:off x="6972300" y="9808969"/>
          <a:ext cx="889000" cy="3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848</xdr:rowOff>
    </xdr:from>
    <xdr:ext cx="534377" cy="259045"/>
    <xdr:sp macro="" textlink="">
      <xdr:nvSpPr>
        <xdr:cNvPr id="355" name="テキスト ボックス 354"/>
        <xdr:cNvSpPr txBox="1"/>
      </xdr:nvSpPr>
      <xdr:spPr>
        <a:xfrm>
          <a:off x="7594111" y="1011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13040</xdr:rowOff>
    </xdr:from>
    <xdr:ext cx="534377" cy="259045"/>
    <xdr:sp macro="" textlink="">
      <xdr:nvSpPr>
        <xdr:cNvPr id="357" name="テキスト ボックス 356"/>
        <xdr:cNvSpPr txBox="1"/>
      </xdr:nvSpPr>
      <xdr:spPr>
        <a:xfrm>
          <a:off x="6705111" y="1012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19177</xdr:rowOff>
    </xdr:from>
    <xdr:to>
      <xdr:col>55</xdr:col>
      <xdr:colOff>50800</xdr:colOff>
      <xdr:row>57</xdr:row>
      <xdr:rowOff>120777</xdr:rowOff>
    </xdr:to>
    <xdr:sp macro="" textlink="">
      <xdr:nvSpPr>
        <xdr:cNvPr id="363" name="楕円 362"/>
        <xdr:cNvSpPr/>
      </xdr:nvSpPr>
      <xdr:spPr>
        <a:xfrm>
          <a:off x="10426700" y="979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42054</xdr:rowOff>
    </xdr:from>
    <xdr:ext cx="534377" cy="259045"/>
    <xdr:sp macro="" textlink="">
      <xdr:nvSpPr>
        <xdr:cNvPr id="364" name="農林水産業費該当値テキスト"/>
        <xdr:cNvSpPr txBox="1"/>
      </xdr:nvSpPr>
      <xdr:spPr>
        <a:xfrm>
          <a:off x="10528300" y="964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35810</xdr:rowOff>
    </xdr:from>
    <xdr:to>
      <xdr:col>50</xdr:col>
      <xdr:colOff>165100</xdr:colOff>
      <xdr:row>57</xdr:row>
      <xdr:rowOff>137410</xdr:rowOff>
    </xdr:to>
    <xdr:sp macro="" textlink="">
      <xdr:nvSpPr>
        <xdr:cNvPr id="365" name="楕円 364"/>
        <xdr:cNvSpPr/>
      </xdr:nvSpPr>
      <xdr:spPr>
        <a:xfrm>
          <a:off x="9588500" y="980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153937</xdr:rowOff>
    </xdr:from>
    <xdr:ext cx="534377" cy="259045"/>
    <xdr:sp macro="" textlink="">
      <xdr:nvSpPr>
        <xdr:cNvPr id="366" name="テキスト ボックス 365"/>
        <xdr:cNvSpPr txBox="1"/>
      </xdr:nvSpPr>
      <xdr:spPr>
        <a:xfrm>
          <a:off x="9372111" y="958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11274</xdr:rowOff>
    </xdr:from>
    <xdr:to>
      <xdr:col>46</xdr:col>
      <xdr:colOff>38100</xdr:colOff>
      <xdr:row>57</xdr:row>
      <xdr:rowOff>112874</xdr:rowOff>
    </xdr:to>
    <xdr:sp macro="" textlink="">
      <xdr:nvSpPr>
        <xdr:cNvPr id="367" name="楕円 366"/>
        <xdr:cNvSpPr/>
      </xdr:nvSpPr>
      <xdr:spPr>
        <a:xfrm>
          <a:off x="8699500" y="978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129401</xdr:rowOff>
    </xdr:from>
    <xdr:ext cx="534377" cy="259045"/>
    <xdr:sp macro="" textlink="">
      <xdr:nvSpPr>
        <xdr:cNvPr id="368" name="テキスト ボックス 367"/>
        <xdr:cNvSpPr txBox="1"/>
      </xdr:nvSpPr>
      <xdr:spPr>
        <a:xfrm>
          <a:off x="8483111" y="955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24979</xdr:rowOff>
    </xdr:from>
    <xdr:to>
      <xdr:col>41</xdr:col>
      <xdr:colOff>101600</xdr:colOff>
      <xdr:row>57</xdr:row>
      <xdr:rowOff>126579</xdr:rowOff>
    </xdr:to>
    <xdr:sp macro="" textlink="">
      <xdr:nvSpPr>
        <xdr:cNvPr id="369" name="楕円 368"/>
        <xdr:cNvSpPr/>
      </xdr:nvSpPr>
      <xdr:spPr>
        <a:xfrm>
          <a:off x="7810500" y="979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143106</xdr:rowOff>
    </xdr:from>
    <xdr:ext cx="534377" cy="259045"/>
    <xdr:sp macro="" textlink="">
      <xdr:nvSpPr>
        <xdr:cNvPr id="370" name="テキスト ボックス 369"/>
        <xdr:cNvSpPr txBox="1"/>
      </xdr:nvSpPr>
      <xdr:spPr>
        <a:xfrm>
          <a:off x="7594111" y="957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156969</xdr:rowOff>
    </xdr:from>
    <xdr:to>
      <xdr:col>36</xdr:col>
      <xdr:colOff>165100</xdr:colOff>
      <xdr:row>57</xdr:row>
      <xdr:rowOff>87119</xdr:rowOff>
    </xdr:to>
    <xdr:sp macro="" textlink="">
      <xdr:nvSpPr>
        <xdr:cNvPr id="371" name="楕円 370"/>
        <xdr:cNvSpPr/>
      </xdr:nvSpPr>
      <xdr:spPr>
        <a:xfrm>
          <a:off x="6921500" y="975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103646</xdr:rowOff>
    </xdr:from>
    <xdr:ext cx="534377" cy="259045"/>
    <xdr:sp macro="" textlink="">
      <xdr:nvSpPr>
        <xdr:cNvPr id="372" name="テキスト ボックス 371"/>
        <xdr:cNvSpPr txBox="1"/>
      </xdr:nvSpPr>
      <xdr:spPr>
        <a:xfrm>
          <a:off x="6705111" y="953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96655</xdr:rowOff>
    </xdr:from>
    <xdr:to>
      <xdr:col>55</xdr:col>
      <xdr:colOff>0</xdr:colOff>
      <xdr:row>74</xdr:row>
      <xdr:rowOff>163954</xdr:rowOff>
    </xdr:to>
    <xdr:cxnSp macro="">
      <xdr:nvCxnSpPr>
        <xdr:cNvPr id="399" name="直線コネクタ 398"/>
        <xdr:cNvCxnSpPr/>
      </xdr:nvCxnSpPr>
      <xdr:spPr>
        <a:xfrm>
          <a:off x="9639300" y="12783955"/>
          <a:ext cx="838200" cy="6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130604</xdr:rowOff>
    </xdr:from>
    <xdr:ext cx="534377" cy="259045"/>
    <xdr:sp macro="" textlink="">
      <xdr:nvSpPr>
        <xdr:cNvPr id="400" name="商工費平均値テキスト"/>
        <xdr:cNvSpPr txBox="1"/>
      </xdr:nvSpPr>
      <xdr:spPr>
        <a:xfrm>
          <a:off x="10528300" y="13160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96655</xdr:rowOff>
    </xdr:from>
    <xdr:to>
      <xdr:col>50</xdr:col>
      <xdr:colOff>114300</xdr:colOff>
      <xdr:row>74</xdr:row>
      <xdr:rowOff>100998</xdr:rowOff>
    </xdr:to>
    <xdr:cxnSp macro="">
      <xdr:nvCxnSpPr>
        <xdr:cNvPr id="402" name="直線コネクタ 401"/>
        <xdr:cNvCxnSpPr/>
      </xdr:nvCxnSpPr>
      <xdr:spPr>
        <a:xfrm flipV="1">
          <a:off x="8750300" y="12783955"/>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88564</xdr:rowOff>
    </xdr:from>
    <xdr:ext cx="534377" cy="259045"/>
    <xdr:sp macro="" textlink="">
      <xdr:nvSpPr>
        <xdr:cNvPr id="404" name="テキスト ボックス 403"/>
        <xdr:cNvSpPr txBox="1"/>
      </xdr:nvSpPr>
      <xdr:spPr>
        <a:xfrm>
          <a:off x="9372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37927</xdr:rowOff>
    </xdr:from>
    <xdr:to>
      <xdr:col>45</xdr:col>
      <xdr:colOff>177800</xdr:colOff>
      <xdr:row>74</xdr:row>
      <xdr:rowOff>100998</xdr:rowOff>
    </xdr:to>
    <xdr:cxnSp macro="">
      <xdr:nvCxnSpPr>
        <xdr:cNvPr id="405" name="直線コネクタ 404"/>
        <xdr:cNvCxnSpPr/>
      </xdr:nvCxnSpPr>
      <xdr:spPr>
        <a:xfrm>
          <a:off x="7861300" y="12553777"/>
          <a:ext cx="889000" cy="23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77340</xdr:rowOff>
    </xdr:from>
    <xdr:ext cx="534377" cy="259045"/>
    <xdr:sp macro="" textlink="">
      <xdr:nvSpPr>
        <xdr:cNvPr id="407" name="テキスト ボックス 406"/>
        <xdr:cNvSpPr txBox="1"/>
      </xdr:nvSpPr>
      <xdr:spPr>
        <a:xfrm>
          <a:off x="8483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37927</xdr:rowOff>
    </xdr:from>
    <xdr:to>
      <xdr:col>41</xdr:col>
      <xdr:colOff>50800</xdr:colOff>
      <xdr:row>73</xdr:row>
      <xdr:rowOff>115651</xdr:rowOff>
    </xdr:to>
    <xdr:cxnSp macro="">
      <xdr:nvCxnSpPr>
        <xdr:cNvPr id="408" name="直線コネクタ 407"/>
        <xdr:cNvCxnSpPr/>
      </xdr:nvCxnSpPr>
      <xdr:spPr>
        <a:xfrm flipV="1">
          <a:off x="6972300" y="12553777"/>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58297</xdr:rowOff>
    </xdr:from>
    <xdr:ext cx="534377" cy="259045"/>
    <xdr:sp macro="" textlink="">
      <xdr:nvSpPr>
        <xdr:cNvPr id="410" name="テキスト ボックス 409"/>
        <xdr:cNvSpPr txBox="1"/>
      </xdr:nvSpPr>
      <xdr:spPr>
        <a:xfrm>
          <a:off x="7594111" y="1325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50731</xdr:rowOff>
    </xdr:from>
    <xdr:ext cx="534377" cy="259045"/>
    <xdr:sp macro="" textlink="">
      <xdr:nvSpPr>
        <xdr:cNvPr id="412" name="テキスト ボックス 411"/>
        <xdr:cNvSpPr txBox="1"/>
      </xdr:nvSpPr>
      <xdr:spPr>
        <a:xfrm>
          <a:off x="6705111" y="1325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113154</xdr:rowOff>
    </xdr:from>
    <xdr:to>
      <xdr:col>55</xdr:col>
      <xdr:colOff>50800</xdr:colOff>
      <xdr:row>75</xdr:row>
      <xdr:rowOff>43304</xdr:rowOff>
    </xdr:to>
    <xdr:sp macro="" textlink="">
      <xdr:nvSpPr>
        <xdr:cNvPr id="418" name="楕円 417"/>
        <xdr:cNvSpPr/>
      </xdr:nvSpPr>
      <xdr:spPr>
        <a:xfrm>
          <a:off x="10426700" y="1280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136031</xdr:rowOff>
    </xdr:from>
    <xdr:ext cx="534377" cy="259045"/>
    <xdr:sp macro="" textlink="">
      <xdr:nvSpPr>
        <xdr:cNvPr id="419" name="商工費該当値テキスト"/>
        <xdr:cNvSpPr txBox="1"/>
      </xdr:nvSpPr>
      <xdr:spPr>
        <a:xfrm>
          <a:off x="10528300" y="1265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45855</xdr:rowOff>
    </xdr:from>
    <xdr:to>
      <xdr:col>50</xdr:col>
      <xdr:colOff>165100</xdr:colOff>
      <xdr:row>74</xdr:row>
      <xdr:rowOff>147455</xdr:rowOff>
    </xdr:to>
    <xdr:sp macro="" textlink="">
      <xdr:nvSpPr>
        <xdr:cNvPr id="420" name="楕円 419"/>
        <xdr:cNvSpPr/>
      </xdr:nvSpPr>
      <xdr:spPr>
        <a:xfrm>
          <a:off x="9588500" y="1273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163982</xdr:rowOff>
    </xdr:from>
    <xdr:ext cx="534377" cy="259045"/>
    <xdr:sp macro="" textlink="">
      <xdr:nvSpPr>
        <xdr:cNvPr id="421" name="テキスト ボックス 420"/>
        <xdr:cNvSpPr txBox="1"/>
      </xdr:nvSpPr>
      <xdr:spPr>
        <a:xfrm>
          <a:off x="9372111" y="1250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50198</xdr:rowOff>
    </xdr:from>
    <xdr:to>
      <xdr:col>46</xdr:col>
      <xdr:colOff>38100</xdr:colOff>
      <xdr:row>74</xdr:row>
      <xdr:rowOff>151798</xdr:rowOff>
    </xdr:to>
    <xdr:sp macro="" textlink="">
      <xdr:nvSpPr>
        <xdr:cNvPr id="422" name="楕円 421"/>
        <xdr:cNvSpPr/>
      </xdr:nvSpPr>
      <xdr:spPr>
        <a:xfrm>
          <a:off x="8699500" y="127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168325</xdr:rowOff>
    </xdr:from>
    <xdr:ext cx="534377" cy="259045"/>
    <xdr:sp macro="" textlink="">
      <xdr:nvSpPr>
        <xdr:cNvPr id="423" name="テキスト ボックス 422"/>
        <xdr:cNvSpPr txBox="1"/>
      </xdr:nvSpPr>
      <xdr:spPr>
        <a:xfrm>
          <a:off x="8483111" y="1251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158577</xdr:rowOff>
    </xdr:from>
    <xdr:to>
      <xdr:col>41</xdr:col>
      <xdr:colOff>101600</xdr:colOff>
      <xdr:row>73</xdr:row>
      <xdr:rowOff>88727</xdr:rowOff>
    </xdr:to>
    <xdr:sp macro="" textlink="">
      <xdr:nvSpPr>
        <xdr:cNvPr id="424" name="楕円 423"/>
        <xdr:cNvSpPr/>
      </xdr:nvSpPr>
      <xdr:spPr>
        <a:xfrm>
          <a:off x="7810500" y="1250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105254</xdr:rowOff>
    </xdr:from>
    <xdr:ext cx="534377" cy="259045"/>
    <xdr:sp macro="" textlink="">
      <xdr:nvSpPr>
        <xdr:cNvPr id="425" name="テキスト ボックス 424"/>
        <xdr:cNvSpPr txBox="1"/>
      </xdr:nvSpPr>
      <xdr:spPr>
        <a:xfrm>
          <a:off x="7594111" y="1227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64851</xdr:rowOff>
    </xdr:from>
    <xdr:to>
      <xdr:col>36</xdr:col>
      <xdr:colOff>165100</xdr:colOff>
      <xdr:row>73</xdr:row>
      <xdr:rowOff>166451</xdr:rowOff>
    </xdr:to>
    <xdr:sp macro="" textlink="">
      <xdr:nvSpPr>
        <xdr:cNvPr id="426" name="楕円 425"/>
        <xdr:cNvSpPr/>
      </xdr:nvSpPr>
      <xdr:spPr>
        <a:xfrm>
          <a:off x="6921500" y="1258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11528</xdr:rowOff>
    </xdr:from>
    <xdr:ext cx="534377" cy="259045"/>
    <xdr:sp macro="" textlink="">
      <xdr:nvSpPr>
        <xdr:cNvPr id="427" name="テキスト ボックス 426"/>
        <xdr:cNvSpPr txBox="1"/>
      </xdr:nvSpPr>
      <xdr:spPr>
        <a:xfrm>
          <a:off x="6705111" y="1235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23533</xdr:rowOff>
    </xdr:from>
    <xdr:to>
      <xdr:col>55</xdr:col>
      <xdr:colOff>0</xdr:colOff>
      <xdr:row>97</xdr:row>
      <xdr:rowOff>37492</xdr:rowOff>
    </xdr:to>
    <xdr:cxnSp macro="">
      <xdr:nvCxnSpPr>
        <xdr:cNvPr id="456" name="直線コネクタ 455"/>
        <xdr:cNvCxnSpPr/>
      </xdr:nvCxnSpPr>
      <xdr:spPr>
        <a:xfrm>
          <a:off x="9639300" y="16654183"/>
          <a:ext cx="838200" cy="1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147379</xdr:rowOff>
    </xdr:from>
    <xdr:ext cx="534377" cy="259045"/>
    <xdr:sp macro="" textlink="">
      <xdr:nvSpPr>
        <xdr:cNvPr id="457" name="土木費平均値テキスト"/>
        <xdr:cNvSpPr txBox="1"/>
      </xdr:nvSpPr>
      <xdr:spPr>
        <a:xfrm>
          <a:off x="10528300" y="16778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140</xdr:rowOff>
    </xdr:from>
    <xdr:to>
      <xdr:col>50</xdr:col>
      <xdr:colOff>114300</xdr:colOff>
      <xdr:row>97</xdr:row>
      <xdr:rowOff>23533</xdr:rowOff>
    </xdr:to>
    <xdr:cxnSp macro="">
      <xdr:nvCxnSpPr>
        <xdr:cNvPr id="459" name="直線コネクタ 458"/>
        <xdr:cNvCxnSpPr/>
      </xdr:nvCxnSpPr>
      <xdr:spPr>
        <a:xfrm>
          <a:off x="8750300" y="16630790"/>
          <a:ext cx="889000" cy="2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91867</xdr:rowOff>
    </xdr:from>
    <xdr:ext cx="534377" cy="259045"/>
    <xdr:sp macro="" textlink="">
      <xdr:nvSpPr>
        <xdr:cNvPr id="461" name="テキスト ボックス 460"/>
        <xdr:cNvSpPr txBox="1"/>
      </xdr:nvSpPr>
      <xdr:spPr>
        <a:xfrm>
          <a:off x="9372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140</xdr:rowOff>
    </xdr:from>
    <xdr:to>
      <xdr:col>45</xdr:col>
      <xdr:colOff>177800</xdr:colOff>
      <xdr:row>97</xdr:row>
      <xdr:rowOff>1515</xdr:rowOff>
    </xdr:to>
    <xdr:cxnSp macro="">
      <xdr:nvCxnSpPr>
        <xdr:cNvPr id="462" name="直線コネクタ 461"/>
        <xdr:cNvCxnSpPr/>
      </xdr:nvCxnSpPr>
      <xdr:spPr>
        <a:xfrm flipV="1">
          <a:off x="7861300" y="16630790"/>
          <a:ext cx="889000" cy="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87279</xdr:rowOff>
    </xdr:from>
    <xdr:ext cx="534377" cy="259045"/>
    <xdr:sp macro="" textlink="">
      <xdr:nvSpPr>
        <xdr:cNvPr id="464" name="テキスト ボックス 463"/>
        <xdr:cNvSpPr txBox="1"/>
      </xdr:nvSpPr>
      <xdr:spPr>
        <a:xfrm>
          <a:off x="8483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1515</xdr:rowOff>
    </xdr:from>
    <xdr:to>
      <xdr:col>41</xdr:col>
      <xdr:colOff>50800</xdr:colOff>
      <xdr:row>97</xdr:row>
      <xdr:rowOff>30345</xdr:rowOff>
    </xdr:to>
    <xdr:cxnSp macro="">
      <xdr:nvCxnSpPr>
        <xdr:cNvPr id="465" name="直線コネクタ 464"/>
        <xdr:cNvCxnSpPr/>
      </xdr:nvCxnSpPr>
      <xdr:spPr>
        <a:xfrm flipV="1">
          <a:off x="6972300" y="16632165"/>
          <a:ext cx="889000" cy="2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87611</xdr:rowOff>
    </xdr:from>
    <xdr:ext cx="534377" cy="259045"/>
    <xdr:sp macro="" textlink="">
      <xdr:nvSpPr>
        <xdr:cNvPr id="467" name="テキスト ボックス 466"/>
        <xdr:cNvSpPr txBox="1"/>
      </xdr:nvSpPr>
      <xdr:spPr>
        <a:xfrm>
          <a:off x="7594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93905</xdr:rowOff>
    </xdr:from>
    <xdr:ext cx="534377" cy="259045"/>
    <xdr:sp macro="" textlink="">
      <xdr:nvSpPr>
        <xdr:cNvPr id="469" name="テキスト ボックス 468"/>
        <xdr:cNvSpPr txBox="1"/>
      </xdr:nvSpPr>
      <xdr:spPr>
        <a:xfrm>
          <a:off x="6705111" y="168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158142</xdr:rowOff>
    </xdr:from>
    <xdr:to>
      <xdr:col>55</xdr:col>
      <xdr:colOff>50800</xdr:colOff>
      <xdr:row>97</xdr:row>
      <xdr:rowOff>88292</xdr:rowOff>
    </xdr:to>
    <xdr:sp macro="" textlink="">
      <xdr:nvSpPr>
        <xdr:cNvPr id="475" name="楕円 474"/>
        <xdr:cNvSpPr/>
      </xdr:nvSpPr>
      <xdr:spPr>
        <a:xfrm>
          <a:off x="10426700" y="166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9569</xdr:rowOff>
    </xdr:from>
    <xdr:ext cx="534377" cy="259045"/>
    <xdr:sp macro="" textlink="">
      <xdr:nvSpPr>
        <xdr:cNvPr id="476" name="土木費該当値テキスト"/>
        <xdr:cNvSpPr txBox="1"/>
      </xdr:nvSpPr>
      <xdr:spPr>
        <a:xfrm>
          <a:off x="10528300" y="1646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144183</xdr:rowOff>
    </xdr:from>
    <xdr:to>
      <xdr:col>50</xdr:col>
      <xdr:colOff>165100</xdr:colOff>
      <xdr:row>97</xdr:row>
      <xdr:rowOff>74333</xdr:rowOff>
    </xdr:to>
    <xdr:sp macro="" textlink="">
      <xdr:nvSpPr>
        <xdr:cNvPr id="477" name="楕円 476"/>
        <xdr:cNvSpPr/>
      </xdr:nvSpPr>
      <xdr:spPr>
        <a:xfrm>
          <a:off x="9588500" y="1660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90860</xdr:rowOff>
    </xdr:from>
    <xdr:ext cx="534377" cy="259045"/>
    <xdr:sp macro="" textlink="">
      <xdr:nvSpPr>
        <xdr:cNvPr id="478" name="テキスト ボックス 477"/>
        <xdr:cNvSpPr txBox="1"/>
      </xdr:nvSpPr>
      <xdr:spPr>
        <a:xfrm>
          <a:off x="9372111" y="1637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120790</xdr:rowOff>
    </xdr:from>
    <xdr:to>
      <xdr:col>46</xdr:col>
      <xdr:colOff>38100</xdr:colOff>
      <xdr:row>97</xdr:row>
      <xdr:rowOff>50940</xdr:rowOff>
    </xdr:to>
    <xdr:sp macro="" textlink="">
      <xdr:nvSpPr>
        <xdr:cNvPr id="479" name="楕円 478"/>
        <xdr:cNvSpPr/>
      </xdr:nvSpPr>
      <xdr:spPr>
        <a:xfrm>
          <a:off x="8699500" y="165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67467</xdr:rowOff>
    </xdr:from>
    <xdr:ext cx="599010" cy="259045"/>
    <xdr:sp macro="" textlink="">
      <xdr:nvSpPr>
        <xdr:cNvPr id="480" name="テキスト ボックス 479"/>
        <xdr:cNvSpPr txBox="1"/>
      </xdr:nvSpPr>
      <xdr:spPr>
        <a:xfrm>
          <a:off x="8450795" y="16355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122165</xdr:rowOff>
    </xdr:from>
    <xdr:to>
      <xdr:col>41</xdr:col>
      <xdr:colOff>101600</xdr:colOff>
      <xdr:row>97</xdr:row>
      <xdr:rowOff>52315</xdr:rowOff>
    </xdr:to>
    <xdr:sp macro="" textlink="">
      <xdr:nvSpPr>
        <xdr:cNvPr id="481" name="楕円 480"/>
        <xdr:cNvSpPr/>
      </xdr:nvSpPr>
      <xdr:spPr>
        <a:xfrm>
          <a:off x="7810500" y="1658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68842</xdr:rowOff>
    </xdr:from>
    <xdr:ext cx="599010" cy="259045"/>
    <xdr:sp macro="" textlink="">
      <xdr:nvSpPr>
        <xdr:cNvPr id="482" name="テキスト ボックス 481"/>
        <xdr:cNvSpPr txBox="1"/>
      </xdr:nvSpPr>
      <xdr:spPr>
        <a:xfrm>
          <a:off x="7561795" y="1635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150995</xdr:rowOff>
    </xdr:from>
    <xdr:to>
      <xdr:col>36</xdr:col>
      <xdr:colOff>165100</xdr:colOff>
      <xdr:row>97</xdr:row>
      <xdr:rowOff>81145</xdr:rowOff>
    </xdr:to>
    <xdr:sp macro="" textlink="">
      <xdr:nvSpPr>
        <xdr:cNvPr id="483" name="楕円 482"/>
        <xdr:cNvSpPr/>
      </xdr:nvSpPr>
      <xdr:spPr>
        <a:xfrm>
          <a:off x="6921500" y="1661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97672</xdr:rowOff>
    </xdr:from>
    <xdr:ext cx="534377" cy="259045"/>
    <xdr:sp macro="" textlink="">
      <xdr:nvSpPr>
        <xdr:cNvPr id="484" name="テキスト ボックス 483"/>
        <xdr:cNvSpPr txBox="1"/>
      </xdr:nvSpPr>
      <xdr:spPr>
        <a:xfrm>
          <a:off x="6705111" y="1638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87854</xdr:rowOff>
    </xdr:from>
    <xdr:to>
      <xdr:col>85</xdr:col>
      <xdr:colOff>127000</xdr:colOff>
      <xdr:row>35</xdr:row>
      <xdr:rowOff>126716</xdr:rowOff>
    </xdr:to>
    <xdr:cxnSp macro="">
      <xdr:nvCxnSpPr>
        <xdr:cNvPr id="512" name="直線コネクタ 511"/>
        <xdr:cNvCxnSpPr/>
      </xdr:nvCxnSpPr>
      <xdr:spPr>
        <a:xfrm>
          <a:off x="15481300" y="6088604"/>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104680</xdr:rowOff>
    </xdr:from>
    <xdr:ext cx="534377" cy="259045"/>
    <xdr:sp macro="" textlink="">
      <xdr:nvSpPr>
        <xdr:cNvPr id="513" name="消防費平均値テキスト"/>
        <xdr:cNvSpPr txBox="1"/>
      </xdr:nvSpPr>
      <xdr:spPr>
        <a:xfrm>
          <a:off x="16370300" y="6276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143037</xdr:rowOff>
    </xdr:from>
    <xdr:to>
      <xdr:col>81</xdr:col>
      <xdr:colOff>50800</xdr:colOff>
      <xdr:row>35</xdr:row>
      <xdr:rowOff>87854</xdr:rowOff>
    </xdr:to>
    <xdr:cxnSp macro="">
      <xdr:nvCxnSpPr>
        <xdr:cNvPr id="515" name="直線コネクタ 514"/>
        <xdr:cNvCxnSpPr/>
      </xdr:nvCxnSpPr>
      <xdr:spPr>
        <a:xfrm>
          <a:off x="14592300" y="5972337"/>
          <a:ext cx="889000" cy="11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79626</xdr:rowOff>
    </xdr:from>
    <xdr:ext cx="534377" cy="259045"/>
    <xdr:sp macro="" textlink="">
      <xdr:nvSpPr>
        <xdr:cNvPr id="517" name="テキスト ボックス 516"/>
        <xdr:cNvSpPr txBox="1"/>
      </xdr:nvSpPr>
      <xdr:spPr>
        <a:xfrm>
          <a:off x="15214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127173</xdr:rowOff>
    </xdr:from>
    <xdr:to>
      <xdr:col>76</xdr:col>
      <xdr:colOff>114300</xdr:colOff>
      <xdr:row>34</xdr:row>
      <xdr:rowOff>143037</xdr:rowOff>
    </xdr:to>
    <xdr:cxnSp macro="">
      <xdr:nvCxnSpPr>
        <xdr:cNvPr id="518" name="直線コネクタ 517"/>
        <xdr:cNvCxnSpPr/>
      </xdr:nvCxnSpPr>
      <xdr:spPr>
        <a:xfrm>
          <a:off x="13703300" y="5956473"/>
          <a:ext cx="889000" cy="1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79946</xdr:rowOff>
    </xdr:from>
    <xdr:ext cx="534377" cy="259045"/>
    <xdr:sp macro="" textlink="">
      <xdr:nvSpPr>
        <xdr:cNvPr id="520" name="テキスト ボックス 519"/>
        <xdr:cNvSpPr txBox="1"/>
      </xdr:nvSpPr>
      <xdr:spPr>
        <a:xfrm>
          <a:off x="14325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102850</xdr:rowOff>
    </xdr:from>
    <xdr:to>
      <xdr:col>71</xdr:col>
      <xdr:colOff>177800</xdr:colOff>
      <xdr:row>34</xdr:row>
      <xdr:rowOff>127173</xdr:rowOff>
    </xdr:to>
    <xdr:cxnSp macro="">
      <xdr:nvCxnSpPr>
        <xdr:cNvPr id="521" name="直線コネクタ 520"/>
        <xdr:cNvCxnSpPr/>
      </xdr:nvCxnSpPr>
      <xdr:spPr>
        <a:xfrm>
          <a:off x="12814300" y="5932150"/>
          <a:ext cx="889000" cy="2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88175</xdr:rowOff>
    </xdr:from>
    <xdr:ext cx="534377" cy="259045"/>
    <xdr:sp macro="" textlink="">
      <xdr:nvSpPr>
        <xdr:cNvPr id="523" name="テキスト ボックス 522"/>
        <xdr:cNvSpPr txBox="1"/>
      </xdr:nvSpPr>
      <xdr:spPr>
        <a:xfrm>
          <a:off x="13436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70802</xdr:rowOff>
    </xdr:from>
    <xdr:ext cx="534377" cy="259045"/>
    <xdr:sp macro="" textlink="">
      <xdr:nvSpPr>
        <xdr:cNvPr id="525" name="テキスト ボックス 524"/>
        <xdr:cNvSpPr txBox="1"/>
      </xdr:nvSpPr>
      <xdr:spPr>
        <a:xfrm>
          <a:off x="12547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75916</xdr:rowOff>
    </xdr:from>
    <xdr:to>
      <xdr:col>85</xdr:col>
      <xdr:colOff>177800</xdr:colOff>
      <xdr:row>36</xdr:row>
      <xdr:rowOff>6066</xdr:rowOff>
    </xdr:to>
    <xdr:sp macro="" textlink="">
      <xdr:nvSpPr>
        <xdr:cNvPr id="531" name="楕円 530"/>
        <xdr:cNvSpPr/>
      </xdr:nvSpPr>
      <xdr:spPr>
        <a:xfrm>
          <a:off x="16268700" y="607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98793</xdr:rowOff>
    </xdr:from>
    <xdr:ext cx="534377" cy="259045"/>
    <xdr:sp macro="" textlink="">
      <xdr:nvSpPr>
        <xdr:cNvPr id="532" name="消防費該当値テキスト"/>
        <xdr:cNvSpPr txBox="1"/>
      </xdr:nvSpPr>
      <xdr:spPr>
        <a:xfrm>
          <a:off x="16370300" y="592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37054</xdr:rowOff>
    </xdr:from>
    <xdr:to>
      <xdr:col>81</xdr:col>
      <xdr:colOff>101600</xdr:colOff>
      <xdr:row>35</xdr:row>
      <xdr:rowOff>138654</xdr:rowOff>
    </xdr:to>
    <xdr:sp macro="" textlink="">
      <xdr:nvSpPr>
        <xdr:cNvPr id="533" name="楕円 532"/>
        <xdr:cNvSpPr/>
      </xdr:nvSpPr>
      <xdr:spPr>
        <a:xfrm>
          <a:off x="15430500" y="603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155181</xdr:rowOff>
    </xdr:from>
    <xdr:ext cx="534377" cy="259045"/>
    <xdr:sp macro="" textlink="">
      <xdr:nvSpPr>
        <xdr:cNvPr id="534" name="テキスト ボックス 533"/>
        <xdr:cNvSpPr txBox="1"/>
      </xdr:nvSpPr>
      <xdr:spPr>
        <a:xfrm>
          <a:off x="15214111" y="581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92237</xdr:rowOff>
    </xdr:from>
    <xdr:to>
      <xdr:col>76</xdr:col>
      <xdr:colOff>165100</xdr:colOff>
      <xdr:row>35</xdr:row>
      <xdr:rowOff>22387</xdr:rowOff>
    </xdr:to>
    <xdr:sp macro="" textlink="">
      <xdr:nvSpPr>
        <xdr:cNvPr id="535" name="楕円 534"/>
        <xdr:cNvSpPr/>
      </xdr:nvSpPr>
      <xdr:spPr>
        <a:xfrm>
          <a:off x="14541500" y="592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38914</xdr:rowOff>
    </xdr:from>
    <xdr:ext cx="534377" cy="259045"/>
    <xdr:sp macro="" textlink="">
      <xdr:nvSpPr>
        <xdr:cNvPr id="536" name="テキスト ボックス 535"/>
        <xdr:cNvSpPr txBox="1"/>
      </xdr:nvSpPr>
      <xdr:spPr>
        <a:xfrm>
          <a:off x="14325111" y="569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76373</xdr:rowOff>
    </xdr:from>
    <xdr:to>
      <xdr:col>72</xdr:col>
      <xdr:colOff>38100</xdr:colOff>
      <xdr:row>35</xdr:row>
      <xdr:rowOff>6523</xdr:rowOff>
    </xdr:to>
    <xdr:sp macro="" textlink="">
      <xdr:nvSpPr>
        <xdr:cNvPr id="537" name="楕円 536"/>
        <xdr:cNvSpPr/>
      </xdr:nvSpPr>
      <xdr:spPr>
        <a:xfrm>
          <a:off x="13652500" y="590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23050</xdr:rowOff>
    </xdr:from>
    <xdr:ext cx="534377" cy="259045"/>
    <xdr:sp macro="" textlink="">
      <xdr:nvSpPr>
        <xdr:cNvPr id="538" name="テキスト ボックス 537"/>
        <xdr:cNvSpPr txBox="1"/>
      </xdr:nvSpPr>
      <xdr:spPr>
        <a:xfrm>
          <a:off x="13436111" y="568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52050</xdr:rowOff>
    </xdr:from>
    <xdr:to>
      <xdr:col>67</xdr:col>
      <xdr:colOff>101600</xdr:colOff>
      <xdr:row>34</xdr:row>
      <xdr:rowOff>153650</xdr:rowOff>
    </xdr:to>
    <xdr:sp macro="" textlink="">
      <xdr:nvSpPr>
        <xdr:cNvPr id="539" name="楕円 538"/>
        <xdr:cNvSpPr/>
      </xdr:nvSpPr>
      <xdr:spPr>
        <a:xfrm>
          <a:off x="12763500" y="588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170177</xdr:rowOff>
    </xdr:from>
    <xdr:ext cx="534377" cy="259045"/>
    <xdr:sp macro="" textlink="">
      <xdr:nvSpPr>
        <xdr:cNvPr id="540" name="テキスト ボックス 539"/>
        <xdr:cNvSpPr txBox="1"/>
      </xdr:nvSpPr>
      <xdr:spPr>
        <a:xfrm>
          <a:off x="12547111" y="565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2556</xdr:rowOff>
    </xdr:from>
    <xdr:to>
      <xdr:col>85</xdr:col>
      <xdr:colOff>127000</xdr:colOff>
      <xdr:row>54</xdr:row>
      <xdr:rowOff>20207</xdr:rowOff>
    </xdr:to>
    <xdr:cxnSp macro="">
      <xdr:nvCxnSpPr>
        <xdr:cNvPr id="572" name="直線コネクタ 571"/>
        <xdr:cNvCxnSpPr/>
      </xdr:nvCxnSpPr>
      <xdr:spPr>
        <a:xfrm flipV="1">
          <a:off x="15481300" y="8746506"/>
          <a:ext cx="838200" cy="53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164809</xdr:rowOff>
    </xdr:from>
    <xdr:ext cx="534377" cy="259045"/>
    <xdr:sp macro="" textlink="">
      <xdr:nvSpPr>
        <xdr:cNvPr id="573" name="教育費平均値テキスト"/>
        <xdr:cNvSpPr txBox="1"/>
      </xdr:nvSpPr>
      <xdr:spPr>
        <a:xfrm>
          <a:off x="16370300" y="95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147881</xdr:rowOff>
    </xdr:from>
    <xdr:to>
      <xdr:col>81</xdr:col>
      <xdr:colOff>50800</xdr:colOff>
      <xdr:row>54</xdr:row>
      <xdr:rowOff>20207</xdr:rowOff>
    </xdr:to>
    <xdr:cxnSp macro="">
      <xdr:nvCxnSpPr>
        <xdr:cNvPr id="575" name="直線コネクタ 574"/>
        <xdr:cNvCxnSpPr/>
      </xdr:nvCxnSpPr>
      <xdr:spPr>
        <a:xfrm>
          <a:off x="14592300" y="9234731"/>
          <a:ext cx="889000" cy="4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35110</xdr:rowOff>
    </xdr:from>
    <xdr:ext cx="534377" cy="259045"/>
    <xdr:sp macro="" textlink="">
      <xdr:nvSpPr>
        <xdr:cNvPr id="577" name="テキスト ボックス 576"/>
        <xdr:cNvSpPr txBox="1"/>
      </xdr:nvSpPr>
      <xdr:spPr>
        <a:xfrm>
          <a:off x="15214111" y="980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28878</xdr:rowOff>
    </xdr:from>
    <xdr:to>
      <xdr:col>76</xdr:col>
      <xdr:colOff>114300</xdr:colOff>
      <xdr:row>53</xdr:row>
      <xdr:rowOff>147881</xdr:rowOff>
    </xdr:to>
    <xdr:cxnSp macro="">
      <xdr:nvCxnSpPr>
        <xdr:cNvPr id="578" name="直線コネクタ 577"/>
        <xdr:cNvCxnSpPr/>
      </xdr:nvCxnSpPr>
      <xdr:spPr>
        <a:xfrm>
          <a:off x="13703300" y="9115728"/>
          <a:ext cx="889000" cy="11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52942</xdr:rowOff>
    </xdr:from>
    <xdr:ext cx="534377" cy="259045"/>
    <xdr:sp macro="" textlink="">
      <xdr:nvSpPr>
        <xdr:cNvPr id="580" name="テキスト ボックス 579"/>
        <xdr:cNvSpPr txBox="1"/>
      </xdr:nvSpPr>
      <xdr:spPr>
        <a:xfrm>
          <a:off x="14325111" y="98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28878</xdr:rowOff>
    </xdr:from>
    <xdr:to>
      <xdr:col>71</xdr:col>
      <xdr:colOff>177800</xdr:colOff>
      <xdr:row>55</xdr:row>
      <xdr:rowOff>18183</xdr:rowOff>
    </xdr:to>
    <xdr:cxnSp macro="">
      <xdr:nvCxnSpPr>
        <xdr:cNvPr id="581" name="直線コネクタ 580"/>
        <xdr:cNvCxnSpPr/>
      </xdr:nvCxnSpPr>
      <xdr:spPr>
        <a:xfrm flipV="1">
          <a:off x="12814300" y="9115728"/>
          <a:ext cx="889000" cy="33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68127</xdr:rowOff>
    </xdr:from>
    <xdr:ext cx="534377" cy="259045"/>
    <xdr:sp macro="" textlink="">
      <xdr:nvSpPr>
        <xdr:cNvPr id="583" name="テキスト ボックス 582"/>
        <xdr:cNvSpPr txBox="1"/>
      </xdr:nvSpPr>
      <xdr:spPr>
        <a:xfrm>
          <a:off x="13436111" y="98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42034</xdr:rowOff>
    </xdr:from>
    <xdr:ext cx="534377" cy="259045"/>
    <xdr:sp macro="" textlink="">
      <xdr:nvSpPr>
        <xdr:cNvPr id="585" name="テキスト ボックス 584"/>
        <xdr:cNvSpPr txBox="1"/>
      </xdr:nvSpPr>
      <xdr:spPr>
        <a:xfrm>
          <a:off x="12547111" y="98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123206</xdr:rowOff>
    </xdr:from>
    <xdr:to>
      <xdr:col>85</xdr:col>
      <xdr:colOff>177800</xdr:colOff>
      <xdr:row>51</xdr:row>
      <xdr:rowOff>53356</xdr:rowOff>
    </xdr:to>
    <xdr:sp macro="" textlink="">
      <xdr:nvSpPr>
        <xdr:cNvPr id="591" name="楕円 590"/>
        <xdr:cNvSpPr/>
      </xdr:nvSpPr>
      <xdr:spPr>
        <a:xfrm>
          <a:off x="16268700" y="869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76233</xdr:rowOff>
    </xdr:from>
    <xdr:ext cx="599010" cy="259045"/>
    <xdr:sp macro="" textlink="">
      <xdr:nvSpPr>
        <xdr:cNvPr id="592" name="教育費該当値テキスト"/>
        <xdr:cNvSpPr txBox="1"/>
      </xdr:nvSpPr>
      <xdr:spPr>
        <a:xfrm>
          <a:off x="16370300" y="8648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140857</xdr:rowOff>
    </xdr:from>
    <xdr:to>
      <xdr:col>81</xdr:col>
      <xdr:colOff>101600</xdr:colOff>
      <xdr:row>54</xdr:row>
      <xdr:rowOff>71007</xdr:rowOff>
    </xdr:to>
    <xdr:sp macro="" textlink="">
      <xdr:nvSpPr>
        <xdr:cNvPr id="593" name="楕円 592"/>
        <xdr:cNvSpPr/>
      </xdr:nvSpPr>
      <xdr:spPr>
        <a:xfrm>
          <a:off x="15430500" y="922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87534</xdr:rowOff>
    </xdr:from>
    <xdr:ext cx="534377" cy="259045"/>
    <xdr:sp macro="" textlink="">
      <xdr:nvSpPr>
        <xdr:cNvPr id="594" name="テキスト ボックス 593"/>
        <xdr:cNvSpPr txBox="1"/>
      </xdr:nvSpPr>
      <xdr:spPr>
        <a:xfrm>
          <a:off x="15214111" y="900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97081</xdr:rowOff>
    </xdr:from>
    <xdr:to>
      <xdr:col>76</xdr:col>
      <xdr:colOff>165100</xdr:colOff>
      <xdr:row>54</xdr:row>
      <xdr:rowOff>27231</xdr:rowOff>
    </xdr:to>
    <xdr:sp macro="" textlink="">
      <xdr:nvSpPr>
        <xdr:cNvPr id="595" name="楕円 594"/>
        <xdr:cNvSpPr/>
      </xdr:nvSpPr>
      <xdr:spPr>
        <a:xfrm>
          <a:off x="14541500" y="918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43758</xdr:rowOff>
    </xdr:from>
    <xdr:ext cx="534377" cy="259045"/>
    <xdr:sp macro="" textlink="">
      <xdr:nvSpPr>
        <xdr:cNvPr id="596" name="テキスト ボックス 595"/>
        <xdr:cNvSpPr txBox="1"/>
      </xdr:nvSpPr>
      <xdr:spPr>
        <a:xfrm>
          <a:off x="14325111" y="895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149528</xdr:rowOff>
    </xdr:from>
    <xdr:to>
      <xdr:col>72</xdr:col>
      <xdr:colOff>38100</xdr:colOff>
      <xdr:row>53</xdr:row>
      <xdr:rowOff>79678</xdr:rowOff>
    </xdr:to>
    <xdr:sp macro="" textlink="">
      <xdr:nvSpPr>
        <xdr:cNvPr id="597" name="楕円 596"/>
        <xdr:cNvSpPr/>
      </xdr:nvSpPr>
      <xdr:spPr>
        <a:xfrm>
          <a:off x="13652500" y="906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96205</xdr:rowOff>
    </xdr:from>
    <xdr:ext cx="534377" cy="259045"/>
    <xdr:sp macro="" textlink="">
      <xdr:nvSpPr>
        <xdr:cNvPr id="598" name="テキスト ボックス 597"/>
        <xdr:cNvSpPr txBox="1"/>
      </xdr:nvSpPr>
      <xdr:spPr>
        <a:xfrm>
          <a:off x="13436111" y="884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138833</xdr:rowOff>
    </xdr:from>
    <xdr:to>
      <xdr:col>67</xdr:col>
      <xdr:colOff>101600</xdr:colOff>
      <xdr:row>55</xdr:row>
      <xdr:rowOff>68983</xdr:rowOff>
    </xdr:to>
    <xdr:sp macro="" textlink="">
      <xdr:nvSpPr>
        <xdr:cNvPr id="599" name="楕円 598"/>
        <xdr:cNvSpPr/>
      </xdr:nvSpPr>
      <xdr:spPr>
        <a:xfrm>
          <a:off x="12763500" y="939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85510</xdr:rowOff>
    </xdr:from>
    <xdr:ext cx="534377" cy="259045"/>
    <xdr:sp macro="" textlink="">
      <xdr:nvSpPr>
        <xdr:cNvPr id="600" name="テキスト ボックス 599"/>
        <xdr:cNvSpPr txBox="1"/>
      </xdr:nvSpPr>
      <xdr:spPr>
        <a:xfrm>
          <a:off x="12547111" y="917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145238</xdr:rowOff>
    </xdr:from>
    <xdr:to>
      <xdr:col>85</xdr:col>
      <xdr:colOff>127000</xdr:colOff>
      <xdr:row>78</xdr:row>
      <xdr:rowOff>166306</xdr:rowOff>
    </xdr:to>
    <xdr:cxnSp macro="">
      <xdr:nvCxnSpPr>
        <xdr:cNvPr id="629" name="直線コネクタ 628"/>
        <xdr:cNvCxnSpPr/>
      </xdr:nvCxnSpPr>
      <xdr:spPr>
        <a:xfrm>
          <a:off x="15481300" y="13518338"/>
          <a:ext cx="838200" cy="2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101185</xdr:rowOff>
    </xdr:from>
    <xdr:ext cx="469744" cy="259045"/>
    <xdr:sp macro="" textlink="">
      <xdr:nvSpPr>
        <xdr:cNvPr id="630" name="災害復旧費平均値テキスト"/>
        <xdr:cNvSpPr txBox="1"/>
      </xdr:nvSpPr>
      <xdr:spPr>
        <a:xfrm>
          <a:off x="16370300" y="13474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145238</xdr:rowOff>
    </xdr:from>
    <xdr:to>
      <xdr:col>81</xdr:col>
      <xdr:colOff>50800</xdr:colOff>
      <xdr:row>78</xdr:row>
      <xdr:rowOff>147701</xdr:rowOff>
    </xdr:to>
    <xdr:cxnSp macro="">
      <xdr:nvCxnSpPr>
        <xdr:cNvPr id="632" name="直線コネクタ 631"/>
        <xdr:cNvCxnSpPr/>
      </xdr:nvCxnSpPr>
      <xdr:spPr>
        <a:xfrm flipV="1">
          <a:off x="14592300" y="13518338"/>
          <a:ext cx="889000" cy="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58729</xdr:rowOff>
    </xdr:from>
    <xdr:ext cx="469744" cy="259045"/>
    <xdr:sp macro="" textlink="">
      <xdr:nvSpPr>
        <xdr:cNvPr id="634" name="テキスト ボックス 633"/>
        <xdr:cNvSpPr txBox="1"/>
      </xdr:nvSpPr>
      <xdr:spPr>
        <a:xfrm>
          <a:off x="15246428" y="1360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147701</xdr:rowOff>
    </xdr:from>
    <xdr:to>
      <xdr:col>76</xdr:col>
      <xdr:colOff>114300</xdr:colOff>
      <xdr:row>79</xdr:row>
      <xdr:rowOff>32119</xdr:rowOff>
    </xdr:to>
    <xdr:cxnSp macro="">
      <xdr:nvCxnSpPr>
        <xdr:cNvPr id="635" name="直線コネクタ 634"/>
        <xdr:cNvCxnSpPr/>
      </xdr:nvCxnSpPr>
      <xdr:spPr>
        <a:xfrm flipV="1">
          <a:off x="13703300" y="13520801"/>
          <a:ext cx="889000" cy="5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69766</xdr:rowOff>
    </xdr:from>
    <xdr:ext cx="469744" cy="259045"/>
    <xdr:sp macro="" textlink="">
      <xdr:nvSpPr>
        <xdr:cNvPr id="637" name="テキスト ボックス 636"/>
        <xdr:cNvSpPr txBox="1"/>
      </xdr:nvSpPr>
      <xdr:spPr>
        <a:xfrm>
          <a:off x="14357428" y="1361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32119</xdr:rowOff>
    </xdr:from>
    <xdr:to>
      <xdr:col>71</xdr:col>
      <xdr:colOff>177800</xdr:colOff>
      <xdr:row>79</xdr:row>
      <xdr:rowOff>34683</xdr:rowOff>
    </xdr:to>
    <xdr:cxnSp macro="">
      <xdr:nvCxnSpPr>
        <xdr:cNvPr id="638" name="直線コネクタ 637"/>
        <xdr:cNvCxnSpPr/>
      </xdr:nvCxnSpPr>
      <xdr:spPr>
        <a:xfrm flipV="1">
          <a:off x="12814300" y="13576669"/>
          <a:ext cx="889000" cy="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2" name="テキスト ボックス 641"/>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115506</xdr:rowOff>
    </xdr:from>
    <xdr:to>
      <xdr:col>85</xdr:col>
      <xdr:colOff>177800</xdr:colOff>
      <xdr:row>79</xdr:row>
      <xdr:rowOff>45656</xdr:rowOff>
    </xdr:to>
    <xdr:sp macro="" textlink="">
      <xdr:nvSpPr>
        <xdr:cNvPr id="648" name="楕円 647"/>
        <xdr:cNvSpPr/>
      </xdr:nvSpPr>
      <xdr:spPr>
        <a:xfrm>
          <a:off x="16268700" y="1348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74883</xdr:rowOff>
    </xdr:from>
    <xdr:ext cx="469744" cy="259045"/>
    <xdr:sp macro="" textlink="">
      <xdr:nvSpPr>
        <xdr:cNvPr id="649" name="災害復旧費該当値テキスト"/>
        <xdr:cNvSpPr txBox="1"/>
      </xdr:nvSpPr>
      <xdr:spPr>
        <a:xfrm>
          <a:off x="16370300" y="1327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94438</xdr:rowOff>
    </xdr:from>
    <xdr:to>
      <xdr:col>81</xdr:col>
      <xdr:colOff>101600</xdr:colOff>
      <xdr:row>79</xdr:row>
      <xdr:rowOff>24588</xdr:rowOff>
    </xdr:to>
    <xdr:sp macro="" textlink="">
      <xdr:nvSpPr>
        <xdr:cNvPr id="650" name="楕円 649"/>
        <xdr:cNvSpPr/>
      </xdr:nvSpPr>
      <xdr:spPr>
        <a:xfrm>
          <a:off x="15430500" y="1346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41115</xdr:rowOff>
    </xdr:from>
    <xdr:ext cx="469744" cy="259045"/>
    <xdr:sp macro="" textlink="">
      <xdr:nvSpPr>
        <xdr:cNvPr id="651" name="テキスト ボックス 650"/>
        <xdr:cNvSpPr txBox="1"/>
      </xdr:nvSpPr>
      <xdr:spPr>
        <a:xfrm>
          <a:off x="15246428" y="1324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96901</xdr:rowOff>
    </xdr:from>
    <xdr:to>
      <xdr:col>76</xdr:col>
      <xdr:colOff>165100</xdr:colOff>
      <xdr:row>79</xdr:row>
      <xdr:rowOff>27051</xdr:rowOff>
    </xdr:to>
    <xdr:sp macro="" textlink="">
      <xdr:nvSpPr>
        <xdr:cNvPr id="652" name="楕円 651"/>
        <xdr:cNvSpPr/>
      </xdr:nvSpPr>
      <xdr:spPr>
        <a:xfrm>
          <a:off x="14541500" y="1347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43578</xdr:rowOff>
    </xdr:from>
    <xdr:ext cx="469744" cy="259045"/>
    <xdr:sp macro="" textlink="">
      <xdr:nvSpPr>
        <xdr:cNvPr id="653" name="テキスト ボックス 652"/>
        <xdr:cNvSpPr txBox="1"/>
      </xdr:nvSpPr>
      <xdr:spPr>
        <a:xfrm>
          <a:off x="14357428" y="1324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152769</xdr:rowOff>
    </xdr:from>
    <xdr:to>
      <xdr:col>72</xdr:col>
      <xdr:colOff>38100</xdr:colOff>
      <xdr:row>79</xdr:row>
      <xdr:rowOff>82919</xdr:rowOff>
    </xdr:to>
    <xdr:sp macro="" textlink="">
      <xdr:nvSpPr>
        <xdr:cNvPr id="654" name="楕円 653"/>
        <xdr:cNvSpPr/>
      </xdr:nvSpPr>
      <xdr:spPr>
        <a:xfrm>
          <a:off x="13652500" y="1352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74046</xdr:rowOff>
    </xdr:from>
    <xdr:ext cx="378565" cy="259045"/>
    <xdr:sp macro="" textlink="">
      <xdr:nvSpPr>
        <xdr:cNvPr id="655" name="テキスト ボックス 654"/>
        <xdr:cNvSpPr txBox="1"/>
      </xdr:nvSpPr>
      <xdr:spPr>
        <a:xfrm>
          <a:off x="13514017" y="13618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155333</xdr:rowOff>
    </xdr:from>
    <xdr:to>
      <xdr:col>67</xdr:col>
      <xdr:colOff>101600</xdr:colOff>
      <xdr:row>79</xdr:row>
      <xdr:rowOff>85483</xdr:rowOff>
    </xdr:to>
    <xdr:sp macro="" textlink="">
      <xdr:nvSpPr>
        <xdr:cNvPr id="656" name="楕円 655"/>
        <xdr:cNvSpPr/>
      </xdr:nvSpPr>
      <xdr:spPr>
        <a:xfrm>
          <a:off x="12763500" y="1352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76610</xdr:rowOff>
    </xdr:from>
    <xdr:ext cx="378565" cy="259045"/>
    <xdr:sp macro="" textlink="">
      <xdr:nvSpPr>
        <xdr:cNvPr id="657" name="テキスト ボックス 656"/>
        <xdr:cNvSpPr txBox="1"/>
      </xdr:nvSpPr>
      <xdr:spPr>
        <a:xfrm>
          <a:off x="12625017" y="13621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68402</xdr:rowOff>
    </xdr:from>
    <xdr:to>
      <xdr:col>85</xdr:col>
      <xdr:colOff>126364</xdr:colOff>
      <xdr:row>98</xdr:row>
      <xdr:rowOff>91757</xdr:rowOff>
    </xdr:to>
    <xdr:cxnSp macro="">
      <xdr:nvCxnSpPr>
        <xdr:cNvPr id="681" name="直線コネクタ 680"/>
        <xdr:cNvCxnSpPr/>
      </xdr:nvCxnSpPr>
      <xdr:spPr>
        <a:xfrm flipV="1">
          <a:off x="16317595" y="15841802"/>
          <a:ext cx="1269" cy="105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95584</xdr:rowOff>
    </xdr:from>
    <xdr:ext cx="469744" cy="259045"/>
    <xdr:sp macro="" textlink="">
      <xdr:nvSpPr>
        <xdr:cNvPr id="682" name="公債費最小値テキスト"/>
        <xdr:cNvSpPr txBox="1"/>
      </xdr:nvSpPr>
      <xdr:spPr>
        <a:xfrm>
          <a:off x="16370300" y="1689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91757</xdr:rowOff>
    </xdr:from>
    <xdr:to>
      <xdr:col>86</xdr:col>
      <xdr:colOff>25400</xdr:colOff>
      <xdr:row>98</xdr:row>
      <xdr:rowOff>91757</xdr:rowOff>
    </xdr:to>
    <xdr:cxnSp macro="">
      <xdr:nvCxnSpPr>
        <xdr:cNvPr id="683" name="直線コネクタ 682"/>
        <xdr:cNvCxnSpPr/>
      </xdr:nvCxnSpPr>
      <xdr:spPr>
        <a:xfrm>
          <a:off x="16230600" y="1689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15079</xdr:rowOff>
    </xdr:from>
    <xdr:ext cx="534377" cy="259045"/>
    <xdr:sp macro="" textlink="">
      <xdr:nvSpPr>
        <xdr:cNvPr id="684" name="公債費最大値テキスト"/>
        <xdr:cNvSpPr txBox="1"/>
      </xdr:nvSpPr>
      <xdr:spPr>
        <a:xfrm>
          <a:off x="16370300" y="1561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68402</xdr:rowOff>
    </xdr:from>
    <xdr:to>
      <xdr:col>86</xdr:col>
      <xdr:colOff>25400</xdr:colOff>
      <xdr:row>92</xdr:row>
      <xdr:rowOff>68402</xdr:rowOff>
    </xdr:to>
    <xdr:cxnSp macro="">
      <xdr:nvCxnSpPr>
        <xdr:cNvPr id="685" name="直線コネクタ 684"/>
        <xdr:cNvCxnSpPr/>
      </xdr:nvCxnSpPr>
      <xdr:spPr>
        <a:xfrm>
          <a:off x="16230600" y="15841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134759</xdr:rowOff>
    </xdr:from>
    <xdr:to>
      <xdr:col>85</xdr:col>
      <xdr:colOff>127000</xdr:colOff>
      <xdr:row>92</xdr:row>
      <xdr:rowOff>68402</xdr:rowOff>
    </xdr:to>
    <xdr:cxnSp macro="">
      <xdr:nvCxnSpPr>
        <xdr:cNvPr id="686" name="直線コネクタ 685"/>
        <xdr:cNvCxnSpPr/>
      </xdr:nvCxnSpPr>
      <xdr:spPr>
        <a:xfrm>
          <a:off x="15481300" y="15736709"/>
          <a:ext cx="838200" cy="10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145330</xdr:rowOff>
    </xdr:from>
    <xdr:ext cx="534377" cy="259045"/>
    <xdr:sp macro="" textlink="">
      <xdr:nvSpPr>
        <xdr:cNvPr id="687" name="公債費平均値テキスト"/>
        <xdr:cNvSpPr txBox="1"/>
      </xdr:nvSpPr>
      <xdr:spPr>
        <a:xfrm>
          <a:off x="16370300" y="16433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166903</xdr:rowOff>
    </xdr:from>
    <xdr:to>
      <xdr:col>85</xdr:col>
      <xdr:colOff>177800</xdr:colOff>
      <xdr:row>96</xdr:row>
      <xdr:rowOff>97053</xdr:rowOff>
    </xdr:to>
    <xdr:sp macro="" textlink="">
      <xdr:nvSpPr>
        <xdr:cNvPr id="688" name="フローチャート: 判断 687"/>
        <xdr:cNvSpPr/>
      </xdr:nvSpPr>
      <xdr:spPr>
        <a:xfrm>
          <a:off x="162687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115888</xdr:rowOff>
    </xdr:from>
    <xdr:to>
      <xdr:col>81</xdr:col>
      <xdr:colOff>50800</xdr:colOff>
      <xdr:row>91</xdr:row>
      <xdr:rowOff>134759</xdr:rowOff>
    </xdr:to>
    <xdr:cxnSp macro="">
      <xdr:nvCxnSpPr>
        <xdr:cNvPr id="689" name="直線コネクタ 688"/>
        <xdr:cNvCxnSpPr/>
      </xdr:nvCxnSpPr>
      <xdr:spPr>
        <a:xfrm>
          <a:off x="14592300" y="15546388"/>
          <a:ext cx="889000" cy="19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159283</xdr:rowOff>
    </xdr:from>
    <xdr:to>
      <xdr:col>81</xdr:col>
      <xdr:colOff>101600</xdr:colOff>
      <xdr:row>96</xdr:row>
      <xdr:rowOff>89433</xdr:rowOff>
    </xdr:to>
    <xdr:sp macro="" textlink="">
      <xdr:nvSpPr>
        <xdr:cNvPr id="690" name="フローチャート: 判断 689"/>
        <xdr:cNvSpPr/>
      </xdr:nvSpPr>
      <xdr:spPr>
        <a:xfrm>
          <a:off x="15430500" y="164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80560</xdr:rowOff>
    </xdr:from>
    <xdr:ext cx="534377" cy="259045"/>
    <xdr:sp macro="" textlink="">
      <xdr:nvSpPr>
        <xdr:cNvPr id="691" name="テキスト ボックス 690"/>
        <xdr:cNvSpPr txBox="1"/>
      </xdr:nvSpPr>
      <xdr:spPr>
        <a:xfrm>
          <a:off x="15214111" y="1653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115888</xdr:rowOff>
    </xdr:from>
    <xdr:to>
      <xdr:col>76</xdr:col>
      <xdr:colOff>114300</xdr:colOff>
      <xdr:row>91</xdr:row>
      <xdr:rowOff>133286</xdr:rowOff>
    </xdr:to>
    <xdr:cxnSp macro="">
      <xdr:nvCxnSpPr>
        <xdr:cNvPr id="692" name="直線コネクタ 691"/>
        <xdr:cNvCxnSpPr/>
      </xdr:nvCxnSpPr>
      <xdr:spPr>
        <a:xfrm flipV="1">
          <a:off x="13703300" y="15546388"/>
          <a:ext cx="889000" cy="18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161443</xdr:rowOff>
    </xdr:from>
    <xdr:to>
      <xdr:col>76</xdr:col>
      <xdr:colOff>165100</xdr:colOff>
      <xdr:row>96</xdr:row>
      <xdr:rowOff>91593</xdr:rowOff>
    </xdr:to>
    <xdr:sp macro="" textlink="">
      <xdr:nvSpPr>
        <xdr:cNvPr id="693" name="フローチャート: 判断 692"/>
        <xdr:cNvSpPr/>
      </xdr:nvSpPr>
      <xdr:spPr>
        <a:xfrm>
          <a:off x="145415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82720</xdr:rowOff>
    </xdr:from>
    <xdr:ext cx="534377" cy="259045"/>
    <xdr:sp macro="" textlink="">
      <xdr:nvSpPr>
        <xdr:cNvPr id="694" name="テキスト ボックス 693"/>
        <xdr:cNvSpPr txBox="1"/>
      </xdr:nvSpPr>
      <xdr:spPr>
        <a:xfrm>
          <a:off x="14325111" y="1654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123850</xdr:rowOff>
    </xdr:from>
    <xdr:to>
      <xdr:col>71</xdr:col>
      <xdr:colOff>177800</xdr:colOff>
      <xdr:row>91</xdr:row>
      <xdr:rowOff>133286</xdr:rowOff>
    </xdr:to>
    <xdr:cxnSp macro="">
      <xdr:nvCxnSpPr>
        <xdr:cNvPr id="695" name="直線コネクタ 694"/>
        <xdr:cNvCxnSpPr/>
      </xdr:nvCxnSpPr>
      <xdr:spPr>
        <a:xfrm>
          <a:off x="12814300" y="15725800"/>
          <a:ext cx="889000" cy="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161582</xdr:rowOff>
    </xdr:from>
    <xdr:to>
      <xdr:col>72</xdr:col>
      <xdr:colOff>38100</xdr:colOff>
      <xdr:row>96</xdr:row>
      <xdr:rowOff>91732</xdr:rowOff>
    </xdr:to>
    <xdr:sp macro="" textlink="">
      <xdr:nvSpPr>
        <xdr:cNvPr id="696" name="フローチャート: 判断 695"/>
        <xdr:cNvSpPr/>
      </xdr:nvSpPr>
      <xdr:spPr>
        <a:xfrm>
          <a:off x="13652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82859</xdr:rowOff>
    </xdr:from>
    <xdr:ext cx="534377" cy="259045"/>
    <xdr:sp macro="" textlink="">
      <xdr:nvSpPr>
        <xdr:cNvPr id="697" name="テキスト ボックス 696"/>
        <xdr:cNvSpPr txBox="1"/>
      </xdr:nvSpPr>
      <xdr:spPr>
        <a:xfrm>
          <a:off x="13436111" y="1654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157035</xdr:rowOff>
    </xdr:from>
    <xdr:to>
      <xdr:col>67</xdr:col>
      <xdr:colOff>101600</xdr:colOff>
      <xdr:row>96</xdr:row>
      <xdr:rowOff>87185</xdr:rowOff>
    </xdr:to>
    <xdr:sp macro="" textlink="">
      <xdr:nvSpPr>
        <xdr:cNvPr id="698" name="フローチャート: 判断 697"/>
        <xdr:cNvSpPr/>
      </xdr:nvSpPr>
      <xdr:spPr>
        <a:xfrm>
          <a:off x="12763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78312</xdr:rowOff>
    </xdr:from>
    <xdr:ext cx="534377" cy="259045"/>
    <xdr:sp macro="" textlink="">
      <xdr:nvSpPr>
        <xdr:cNvPr id="699" name="テキスト ボックス 698"/>
        <xdr:cNvSpPr txBox="1"/>
      </xdr:nvSpPr>
      <xdr:spPr>
        <a:xfrm>
          <a:off x="12547111" y="165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17602</xdr:rowOff>
    </xdr:from>
    <xdr:to>
      <xdr:col>85</xdr:col>
      <xdr:colOff>177800</xdr:colOff>
      <xdr:row>92</xdr:row>
      <xdr:rowOff>119202</xdr:rowOff>
    </xdr:to>
    <xdr:sp macro="" textlink="">
      <xdr:nvSpPr>
        <xdr:cNvPr id="705" name="楕円 704"/>
        <xdr:cNvSpPr/>
      </xdr:nvSpPr>
      <xdr:spPr>
        <a:xfrm>
          <a:off x="16268700" y="1579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142079</xdr:rowOff>
    </xdr:from>
    <xdr:ext cx="534377" cy="259045"/>
    <xdr:sp macro="" textlink="">
      <xdr:nvSpPr>
        <xdr:cNvPr id="706" name="公債費該当値テキスト"/>
        <xdr:cNvSpPr txBox="1"/>
      </xdr:nvSpPr>
      <xdr:spPr>
        <a:xfrm>
          <a:off x="16370300" y="1574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83959</xdr:rowOff>
    </xdr:from>
    <xdr:to>
      <xdr:col>81</xdr:col>
      <xdr:colOff>101600</xdr:colOff>
      <xdr:row>92</xdr:row>
      <xdr:rowOff>14109</xdr:rowOff>
    </xdr:to>
    <xdr:sp macro="" textlink="">
      <xdr:nvSpPr>
        <xdr:cNvPr id="707" name="楕円 706"/>
        <xdr:cNvSpPr/>
      </xdr:nvSpPr>
      <xdr:spPr>
        <a:xfrm>
          <a:off x="15430500" y="1568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30636</xdr:rowOff>
    </xdr:from>
    <xdr:ext cx="599010" cy="259045"/>
    <xdr:sp macro="" textlink="">
      <xdr:nvSpPr>
        <xdr:cNvPr id="708" name="テキスト ボックス 707"/>
        <xdr:cNvSpPr txBox="1"/>
      </xdr:nvSpPr>
      <xdr:spPr>
        <a:xfrm>
          <a:off x="15181795" y="15461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65088</xdr:rowOff>
    </xdr:from>
    <xdr:to>
      <xdr:col>76</xdr:col>
      <xdr:colOff>165100</xdr:colOff>
      <xdr:row>90</xdr:row>
      <xdr:rowOff>166688</xdr:rowOff>
    </xdr:to>
    <xdr:sp macro="" textlink="">
      <xdr:nvSpPr>
        <xdr:cNvPr id="709" name="楕円 708"/>
        <xdr:cNvSpPr/>
      </xdr:nvSpPr>
      <xdr:spPr>
        <a:xfrm>
          <a:off x="14541500" y="1549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11765</xdr:rowOff>
    </xdr:from>
    <xdr:ext cx="599010" cy="259045"/>
    <xdr:sp macro="" textlink="">
      <xdr:nvSpPr>
        <xdr:cNvPr id="710" name="テキスト ボックス 709"/>
        <xdr:cNvSpPr txBox="1"/>
      </xdr:nvSpPr>
      <xdr:spPr>
        <a:xfrm>
          <a:off x="14292795" y="1527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82486</xdr:rowOff>
    </xdr:from>
    <xdr:to>
      <xdr:col>72</xdr:col>
      <xdr:colOff>38100</xdr:colOff>
      <xdr:row>92</xdr:row>
      <xdr:rowOff>12636</xdr:rowOff>
    </xdr:to>
    <xdr:sp macro="" textlink="">
      <xdr:nvSpPr>
        <xdr:cNvPr id="711" name="楕円 710"/>
        <xdr:cNvSpPr/>
      </xdr:nvSpPr>
      <xdr:spPr>
        <a:xfrm>
          <a:off x="13652500" y="1568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29163</xdr:rowOff>
    </xdr:from>
    <xdr:ext cx="599010" cy="259045"/>
    <xdr:sp macro="" textlink="">
      <xdr:nvSpPr>
        <xdr:cNvPr id="712" name="テキスト ボックス 711"/>
        <xdr:cNvSpPr txBox="1"/>
      </xdr:nvSpPr>
      <xdr:spPr>
        <a:xfrm>
          <a:off x="13403795" y="1545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73050</xdr:rowOff>
    </xdr:from>
    <xdr:to>
      <xdr:col>67</xdr:col>
      <xdr:colOff>101600</xdr:colOff>
      <xdr:row>92</xdr:row>
      <xdr:rowOff>3200</xdr:rowOff>
    </xdr:to>
    <xdr:sp macro="" textlink="">
      <xdr:nvSpPr>
        <xdr:cNvPr id="713" name="楕円 712"/>
        <xdr:cNvSpPr/>
      </xdr:nvSpPr>
      <xdr:spPr>
        <a:xfrm>
          <a:off x="12763500" y="156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19727</xdr:rowOff>
    </xdr:from>
    <xdr:ext cx="599010" cy="259045"/>
    <xdr:sp macro="" textlink="">
      <xdr:nvSpPr>
        <xdr:cNvPr id="714" name="テキスト ボックス 713"/>
        <xdr:cNvSpPr txBox="1"/>
      </xdr:nvSpPr>
      <xdr:spPr>
        <a:xfrm>
          <a:off x="12514795" y="1545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6" name="直線コネクタ 735"/>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39" name="諸支出金最大値テキスト"/>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0" name="直線コネクタ 739"/>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5" name="フローチャート: 判断 744"/>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6" name="テキスト ボックス 745"/>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48" name="フローチャート: 判断 747"/>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49" name="テキスト ボックス 748"/>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1" name="フローチャート: 判断 750"/>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2" name="テキスト ボックス 751"/>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3" name="フローチャート: 判断 752"/>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4" name="テキスト ボックス 753"/>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b="0">
              <a:latin typeface="ＭＳ Ｐゴシック" panose="020B0600070205080204" pitchFamily="50" charset="-128"/>
              <a:ea typeface="ＭＳ Ｐゴシック" panose="020B0600070205080204" pitchFamily="50" charset="-128"/>
            </a:rPr>
            <a:t>総務費　　　　１１０，５２０円（前年比＋３１，９７１円）・・・令和元年度は、統合庁舎整備事業（４９８百万円）、地方創生推進基金の積立て（新総合計画重点事業の財源とするため：７９９百万円）、小規模多機能自治の開始に合わせた住民自治推進交付金の創設（２４６百万円）により前年度から大きく総務費が増加したことが影響を与えている。</a:t>
          </a:r>
          <a:endParaRPr kumimoji="1" lang="en-US" altLang="ja-JP" sz="950" b="0">
            <a:latin typeface="ＭＳ Ｐゴシック" panose="020B0600070205080204" pitchFamily="50" charset="-128"/>
            <a:ea typeface="ＭＳ Ｐゴシック" panose="020B0600070205080204" pitchFamily="50" charset="-128"/>
          </a:endParaRPr>
        </a:p>
        <a:p>
          <a:r>
            <a:rPr kumimoji="1" lang="ja-JP" altLang="en-US" sz="950" b="0">
              <a:latin typeface="ＭＳ Ｐゴシック" panose="020B0600070205080204" pitchFamily="50" charset="-128"/>
              <a:ea typeface="ＭＳ Ｐゴシック" panose="020B0600070205080204" pitchFamily="50" charset="-128"/>
            </a:rPr>
            <a:t>民生費　　　　１５６，５７１円（前年比＋　６，２０８円）・・・自立支援給付事業費、介護保険組合への負担金が近年増加傾向にある中、令和元年度はすこやか子育て基金への積立（１９８百万円）、高齢者福祉施設における設備更新等事業（７３百万円）により一人当たり民生費が増加した。</a:t>
          </a:r>
          <a:endParaRPr kumimoji="1" lang="en-US" altLang="ja-JP" sz="950" b="0">
            <a:latin typeface="ＭＳ Ｐゴシック" panose="020B0600070205080204" pitchFamily="50" charset="-128"/>
            <a:ea typeface="ＭＳ Ｐゴシック" panose="020B0600070205080204" pitchFamily="50" charset="-128"/>
          </a:endParaRPr>
        </a:p>
        <a:p>
          <a:r>
            <a:rPr kumimoji="1" lang="ja-JP" altLang="en-US" sz="950" b="0">
              <a:latin typeface="ＭＳ Ｐゴシック" panose="020B0600070205080204" pitchFamily="50" charset="-128"/>
              <a:ea typeface="ＭＳ Ｐゴシック" panose="020B0600070205080204" pitchFamily="50" charset="-128"/>
            </a:rPr>
            <a:t>衛生費　　　　　６５，２４３円（前年比＋　９，５７６円）・・・衛生費の４割弱が病院事業会計への繰出金となっている。令和元年度は福光保健センターの移転事業（２９１千円）、訪問看護事業特別会計への臨時的繰出（今後１０年間分の支援として１５０百万円）により、前年度に比して大きく増加した。</a:t>
          </a:r>
        </a:p>
        <a:p>
          <a:r>
            <a:rPr kumimoji="1" lang="ja-JP" altLang="en-US" sz="950" b="0">
              <a:latin typeface="ＭＳ Ｐゴシック" panose="020B0600070205080204" pitchFamily="50" charset="-128"/>
              <a:ea typeface="ＭＳ Ｐゴシック" panose="020B0600070205080204" pitchFamily="50" charset="-128"/>
            </a:rPr>
            <a:t>農林水産業費　３４，１５５円（前年比＋　１，５２８円）・・・住民一人当たり農林水産業費については、ほぼ横ばいとなっている。本市では市域に占める農耕面積、森林面積が広域であることから、農業支援、林道整備、森林育成等に係る経費が類似団体に比して嵩増しているものと考えられる。</a:t>
          </a:r>
          <a:endParaRPr kumimoji="1" lang="en-US" altLang="ja-JP" sz="950" b="0">
            <a:latin typeface="ＭＳ Ｐゴシック" panose="020B0600070205080204" pitchFamily="50" charset="-128"/>
            <a:ea typeface="ＭＳ Ｐゴシック" panose="020B0600070205080204" pitchFamily="50" charset="-128"/>
          </a:endParaRPr>
        </a:p>
        <a:p>
          <a:r>
            <a:rPr kumimoji="1" lang="ja-JP" altLang="en-US" sz="950" b="0">
              <a:latin typeface="ＭＳ Ｐゴシック" panose="020B0600070205080204" pitchFamily="50" charset="-128"/>
              <a:ea typeface="ＭＳ Ｐゴシック" panose="020B0600070205080204" pitchFamily="50" charset="-128"/>
            </a:rPr>
            <a:t>商工費　　　　　２８，９３９円（前年比▲　２，９４４円）・・・中小企業金融対策や、企業立地推進補助事業を実施しており、申請のあった年度によって住民一人当たり商工費は大きく増減する傾向にある。令和元年度は、企業立地助成金の皆増（１２０百万円）があった一方、平成３０年度に実施した商工観光振興基金積立が皆減（▲３９９百万円）した結果、住民一人当たり商工費は減となった。</a:t>
          </a:r>
          <a:endParaRPr kumimoji="1" lang="en-US" altLang="ja-JP" sz="950" b="0">
            <a:latin typeface="ＭＳ Ｐゴシック" panose="020B0600070205080204" pitchFamily="50" charset="-128"/>
            <a:ea typeface="ＭＳ Ｐゴシック" panose="020B0600070205080204" pitchFamily="50" charset="-128"/>
          </a:endParaRPr>
        </a:p>
        <a:p>
          <a:r>
            <a:rPr kumimoji="1" lang="ja-JP" altLang="en-US" sz="950" b="0">
              <a:latin typeface="ＭＳ Ｐゴシック" panose="020B0600070205080204" pitchFamily="50" charset="-128"/>
              <a:ea typeface="ＭＳ Ｐゴシック" panose="020B0600070205080204" pitchFamily="50" charset="-128"/>
            </a:rPr>
            <a:t>土木費　　　　　９１，８２６円（前年比▲　３，６６４円）・・・市域が広域であり、市道延長が類似団体に比して長い本市においては、除雪経費及び維持管理費が増嵩する傾向にある。令和元年度は、前年度に引き続き、降雪が極めて少ない年度であったことから住民一人当たり土木費が減少した。</a:t>
          </a:r>
          <a:endParaRPr kumimoji="1" lang="en-US" altLang="ja-JP" sz="950" b="0">
            <a:latin typeface="ＭＳ Ｐゴシック" panose="020B0600070205080204" pitchFamily="50" charset="-128"/>
            <a:ea typeface="ＭＳ Ｐゴシック" panose="020B0600070205080204" pitchFamily="50" charset="-128"/>
          </a:endParaRPr>
        </a:p>
        <a:p>
          <a:r>
            <a:rPr kumimoji="1" lang="ja-JP" altLang="en-US" sz="950" b="0">
              <a:latin typeface="ＭＳ Ｐゴシック" panose="020B0600070205080204" pitchFamily="50" charset="-128"/>
              <a:ea typeface="ＭＳ Ｐゴシック" panose="020B0600070205080204" pitchFamily="50" charset="-128"/>
            </a:rPr>
            <a:t>消防費　　　　　２１，５３４円（前年比▲　　　８５０円）・・・補助費等のうち、一部事務組合への負担金が消防費の約８割を占め、類似団体平均を大きくい上回る要因となっている。圏域が広域にわたることから支部を複数設けており経費が嵩増する要因となっているものと考えられる。</a:t>
          </a:r>
          <a:endParaRPr kumimoji="1" lang="en-US" altLang="ja-JP" sz="950" b="0">
            <a:latin typeface="ＭＳ Ｐゴシック" panose="020B0600070205080204" pitchFamily="50" charset="-128"/>
            <a:ea typeface="ＭＳ Ｐゴシック" panose="020B0600070205080204" pitchFamily="50" charset="-128"/>
          </a:endParaRPr>
        </a:p>
        <a:p>
          <a:r>
            <a:rPr kumimoji="1" lang="ja-JP" altLang="en-US" sz="950" b="0">
              <a:latin typeface="ＭＳ Ｐゴシック" panose="020B0600070205080204" pitchFamily="50" charset="-128"/>
              <a:ea typeface="ＭＳ Ｐゴシック" panose="020B0600070205080204" pitchFamily="50" charset="-128"/>
            </a:rPr>
            <a:t>教育費　　　　１０９，８９９円（前年比＋３２，５８１円）・・・前年度からの繰越事業も含めた小中学校に係る長寿命化改修事業（２，０９６百万円）等により、住民一人当たり教育費は前年度から</a:t>
          </a:r>
          <a:r>
            <a:rPr kumimoji="1" lang="ja-JP" altLang="en-US" sz="950">
              <a:latin typeface="ＭＳ Ｐゴシック" panose="020B0600070205080204" pitchFamily="50" charset="-128"/>
              <a:ea typeface="ＭＳ Ｐゴシック" panose="020B0600070205080204" pitchFamily="50" charset="-128"/>
            </a:rPr>
            <a:t>大きく増加した。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富山県南砺市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実質単年度収支は、単年度収支から実質的な黒字要素（財政調整基金積立金、地方債繰上償還額）や赤字要素（財政調整基金取崩し額）を加減したものとなるが、本市では、継続的に実施してきた繰上げ償還を令和元年度より一旦中止し、特定目的基金への積立てを強化することとしたため、黒字要素が大きく減額した結果、同収支は赤字となった。</a:t>
          </a:r>
        </a:p>
        <a:p>
          <a:r>
            <a:rPr kumimoji="1" lang="ja-JP" altLang="en-US" sz="1200">
              <a:latin typeface="ＭＳ Ｐゴシック" panose="020B0600070205080204" pitchFamily="50" charset="-128"/>
              <a:ea typeface="ＭＳ Ｐゴシック" panose="020B0600070205080204" pitchFamily="50" charset="-128"/>
            </a:rPr>
            <a:t>　今後は引き続き行政サービスの質の向上に努め、事務事業の効率化を図りながら歳出の抑制を図り、健全な財政運営に努めていく。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富山県南砺市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数値の訂正</a:t>
          </a:r>
          <a:r>
            <a:rPr kumimoji="1" lang="en-US" altLang="ja-JP" sz="1200">
              <a:solidFill>
                <a:srgbClr val="FF0000"/>
              </a:solidFill>
              <a:latin typeface="ＭＳ Ｐゴシック" panose="020B0600070205080204" pitchFamily="50" charset="-128"/>
              <a:ea typeface="ＭＳ Ｐゴシック" panose="020B0600070205080204" pitchFamily="50" charset="-128"/>
            </a:rPr>
            <a:t>】</a:t>
          </a:r>
        </a:p>
        <a:p>
          <a:r>
            <a:rPr kumimoji="1" lang="ja-JP" altLang="en-US" sz="1200">
              <a:latin typeface="ＭＳ Ｐゴシック" panose="020B0600070205080204" pitchFamily="50" charset="-128"/>
              <a:ea typeface="ＭＳ Ｐゴシック" panose="020B0600070205080204" pitchFamily="50" charset="-128"/>
            </a:rPr>
            <a:t>　左表中、工業用地造成事業特別会計に係る</a:t>
          </a:r>
          <a:r>
            <a:rPr kumimoji="1" lang="en-US" altLang="ja-JP" sz="1200">
              <a:latin typeface="ＭＳ Ｐゴシック" panose="020B0600070205080204" pitchFamily="50" charset="-128"/>
              <a:ea typeface="ＭＳ Ｐゴシック" panose="020B0600070205080204" pitchFamily="50" charset="-128"/>
            </a:rPr>
            <a:t>R01</a:t>
          </a:r>
          <a:r>
            <a:rPr kumimoji="1" lang="ja-JP" altLang="en-US" sz="1200">
              <a:latin typeface="ＭＳ Ｐゴシック" panose="020B0600070205080204" pitchFamily="50" charset="-128"/>
              <a:ea typeface="ＭＳ Ｐゴシック" panose="020B0600070205080204" pitchFamily="50" charset="-128"/>
            </a:rPr>
            <a:t>割合</a:t>
          </a:r>
          <a:r>
            <a:rPr kumimoji="1" lang="en-US" altLang="ja-JP" sz="1200">
              <a:latin typeface="ＭＳ Ｐゴシック" panose="020B0600070205080204" pitchFamily="50" charset="-128"/>
              <a:ea typeface="ＭＳ Ｐゴシック" panose="020B0600070205080204" pitchFamily="50" charset="-128"/>
            </a:rPr>
            <a:t>0.55</a:t>
          </a:r>
          <a:r>
            <a:rPr kumimoji="1" lang="ja-JP" altLang="en-US" sz="1200">
              <a:latin typeface="ＭＳ Ｐゴシック" panose="020B0600070205080204" pitchFamily="50" charset="-128"/>
              <a:ea typeface="ＭＳ Ｐゴシック" panose="020B0600070205080204" pitchFamily="50" charset="-128"/>
            </a:rPr>
            <a:t>は、正しくは</a:t>
          </a:r>
          <a:r>
            <a:rPr kumimoji="1" lang="en-US" altLang="ja-JP" sz="1200">
              <a:latin typeface="ＭＳ Ｐゴシック" panose="020B0600070205080204" pitchFamily="50" charset="-128"/>
              <a:ea typeface="ＭＳ Ｐゴシック" panose="020B0600070205080204" pitchFamily="50" charset="-128"/>
            </a:rPr>
            <a:t>0.00</a:t>
          </a:r>
          <a:r>
            <a:rPr kumimoji="1" lang="ja-JP" altLang="en-US" sz="1200">
              <a:latin typeface="ＭＳ Ｐゴシック" panose="020B0600070205080204" pitchFamily="50" charset="-128"/>
              <a:ea typeface="ＭＳ Ｐゴシック" panose="020B0600070205080204" pitchFamily="50" charset="-128"/>
            </a:rPr>
            <a:t>であるため訂正します。</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分析</a:t>
          </a:r>
          <a:r>
            <a:rPr kumimoji="1" lang="en-US" altLang="ja-JP" sz="1200">
              <a:latin typeface="ＭＳ Ｐゴシック" panose="020B0600070205080204" pitchFamily="50" charset="-128"/>
              <a:ea typeface="ＭＳ Ｐゴシック" panose="020B0600070205080204" pitchFamily="50" charset="-128"/>
            </a:rPr>
            <a:t>】</a:t>
          </a:r>
        </a:p>
        <a:p>
          <a:r>
            <a:rPr kumimoji="1" lang="ja-JP" altLang="en-US" sz="1200">
              <a:latin typeface="ＭＳ Ｐゴシック" panose="020B0600070205080204" pitchFamily="50" charset="-128"/>
              <a:ea typeface="ＭＳ Ｐゴシック" panose="020B0600070205080204" pitchFamily="50" charset="-128"/>
            </a:rPr>
            <a:t>　一般会計においては、前年に引き続き降雪量が極めて少ない年度であったことから、除雪対策費が抑えられた一方で、統合庁舎化改修事業やこれに附帯した福光保健センター移転改修事業、小中学校の長寿命化改修事業などハード事業が多い年度であった。また、ソフト面においては、冬季国体やシアターオリンピックス、国際木彫刻キャンプの開催など大型イベントが集中した年度であったことや、小規模多機能自治の開始に伴う住民自治推進交付金の創設などが影響し、実質黒字額は減少した。</a:t>
          </a:r>
        </a:p>
        <a:p>
          <a:r>
            <a:rPr kumimoji="1" lang="ja-JP" altLang="en-US" sz="1200">
              <a:latin typeface="ＭＳ Ｐゴシック" panose="020B0600070205080204" pitchFamily="50" charset="-128"/>
              <a:ea typeface="ＭＳ Ｐゴシック" panose="020B0600070205080204" pitchFamily="50" charset="-128"/>
            </a:rPr>
            <a:t>　病院事業会計においては、平成２８年度からスタートした新南砺市立病院改革プラン（令和</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２年度まで）に基づく取り組みおよび一般会計からの支援の継続等により経常収支の黒字を維持できた。将来的な医療需要に応じた病院機能の集約・分担化を進め、経営の健全化を図ることに努める。</a:t>
          </a:r>
        </a:p>
        <a:p>
          <a:r>
            <a:rPr kumimoji="1" lang="ja-JP" altLang="en-US" sz="1200">
              <a:latin typeface="ＭＳ Ｐゴシック" panose="020B0600070205080204" pitchFamily="50" charset="-128"/>
              <a:ea typeface="ＭＳ Ｐゴシック" panose="020B0600070205080204" pitchFamily="50" charset="-128"/>
            </a:rPr>
            <a:t>　下水道事業会計においては、使用料収入の減少や基準内繰入金の減少により、余剰資金が減少傾向にある。水道事業、下水道事業ともに平成２９年３月に経営戦略を策定したが、水道事業では令和元年度にアセットマネジメント調査などの結果を反映した改定版を策定した（下水道は令和２年度策定予定）。将来の人口減少による使用料収入の減や老朽施設の更新を視野に入れ、漏水や不明水対策等により有収率を高めるとともに、料金改定・その他財源の確保を検討しながら、経営の健全化に取り組む。</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富山県南砺市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実質公債費比率（３年間平均値）</a:t>
          </a:r>
        </a:p>
        <a:p>
          <a:r>
            <a:rPr kumimoji="1" lang="ja-JP" altLang="en-US" sz="1050">
              <a:latin typeface="ＭＳ ゴシック" pitchFamily="49" charset="-128"/>
              <a:ea typeface="ＭＳ ゴシック" pitchFamily="49" charset="-128"/>
            </a:rPr>
            <a:t>・Ｈ</a:t>
          </a:r>
          <a:r>
            <a:rPr kumimoji="1" lang="en-US" altLang="ja-JP" sz="1050">
              <a:latin typeface="ＭＳ ゴシック" pitchFamily="49" charset="-128"/>
              <a:ea typeface="ＭＳ ゴシック" pitchFamily="49" charset="-128"/>
            </a:rPr>
            <a:t>29  3.94    </a:t>
          </a:r>
          <a:r>
            <a:rPr kumimoji="1" lang="ja-JP" altLang="en-US" sz="1050">
              <a:latin typeface="ＭＳ ゴシック" pitchFamily="49" charset="-128"/>
              <a:ea typeface="ＭＳ ゴシック" pitchFamily="49" charset="-128"/>
            </a:rPr>
            <a:t>・Ｈ</a:t>
          </a:r>
          <a:r>
            <a:rPr kumimoji="1" lang="en-US" altLang="ja-JP" sz="1050">
              <a:latin typeface="ＭＳ ゴシック" pitchFamily="49" charset="-128"/>
              <a:ea typeface="ＭＳ ゴシック" pitchFamily="49" charset="-128"/>
            </a:rPr>
            <a:t>30</a:t>
          </a:r>
          <a:r>
            <a:rPr kumimoji="1" lang="ja-JP" altLang="en-US" sz="1050">
              <a:latin typeface="ＭＳ ゴシック" pitchFamily="49" charset="-128"/>
              <a:ea typeface="ＭＳ ゴシック" pitchFamily="49" charset="-128"/>
            </a:rPr>
            <a:t>　</a:t>
          </a:r>
          <a:r>
            <a:rPr kumimoji="1" lang="en-US" altLang="ja-JP" sz="1050">
              <a:latin typeface="ＭＳ ゴシック" pitchFamily="49" charset="-128"/>
              <a:ea typeface="ＭＳ ゴシック" pitchFamily="49" charset="-128"/>
            </a:rPr>
            <a:t>3.71    </a:t>
          </a:r>
          <a:r>
            <a:rPr kumimoji="1" lang="ja-JP" altLang="en-US" sz="1050">
              <a:latin typeface="ＭＳ ゴシック" pitchFamily="49" charset="-128"/>
              <a:ea typeface="ＭＳ ゴシック" pitchFamily="49" charset="-128"/>
            </a:rPr>
            <a:t>・Ｒ</a:t>
          </a:r>
          <a:r>
            <a:rPr kumimoji="1" lang="en-US" altLang="ja-JP" sz="1050">
              <a:latin typeface="ＭＳ ゴシック" pitchFamily="49" charset="-128"/>
              <a:ea typeface="ＭＳ ゴシック" pitchFamily="49" charset="-128"/>
            </a:rPr>
            <a:t>1  4.31</a:t>
          </a:r>
        </a:p>
        <a:p>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上記のとおり、実質公債費比率（３か年平均）については、平成３０年度にて底打ちした。今後は、平成２７～２９年度に実施した大型建設事業に係る元金償還が順次開始されるため、同比率は徐々に上昇する。また、令和元年度から決算剰余金の使途を繰り上げ償還から基金積立へとシフトしたため、このことも同比率の上昇に一定程度影響を与えるものと考え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ただし、一方で公営企業債の元利償還金については、施設の更新が本格化するまでの間は減少傾向にあるため、急激な上昇は生じないものと見込んでいる。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留意すべき点は、合併特例債を充当してきた建設事業について、今後、交付税措置率の低い地方債へ移行する際に発行規模を圧縮させなければ、本比率の悪化が加速するという点である。今後は、同比率を注視しつつ、必要に応じた地方債発行規模の抑制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満期一括償還地方債については、借入を行っていないため、ゼロとなっている。今後も借入の予定は無い。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富山県南砺市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　引き続き充当可能財源が将来負担額を上回ることから将来負担比率はゼロとなっている。要因としては、以下の３点が考えられる。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①基準財政需要額参入予定額が大きいこと</a:t>
          </a:r>
        </a:p>
        <a:p>
          <a:r>
            <a:rPr kumimoji="1" lang="ja-JP" altLang="en-US" sz="1100">
              <a:latin typeface="ＭＳ Ｐゴシック" panose="020B0600070205080204" pitchFamily="50" charset="-128"/>
              <a:ea typeface="ＭＳ Ｐゴシック" panose="020B0600070205080204" pitchFamily="50" charset="-128"/>
            </a:rPr>
            <a:t>　合併特例債ほか基準財政需要額算入率の高い地方債の活用により、将来負担比率が抑えられている。</a:t>
          </a:r>
        </a:p>
        <a:p>
          <a:r>
            <a:rPr kumimoji="1" lang="ja-JP" altLang="en-US" sz="1100">
              <a:latin typeface="ＭＳ Ｐゴシック" panose="020B0600070205080204" pitchFamily="50" charset="-128"/>
              <a:ea typeface="ＭＳ Ｐゴシック" panose="020B0600070205080204" pitchFamily="50" charset="-128"/>
            </a:rPr>
            <a:t>②充当可能基金残高が多いこと</a:t>
          </a:r>
        </a:p>
        <a:p>
          <a:r>
            <a:rPr kumimoji="1" lang="ja-JP" altLang="en-US" sz="1100">
              <a:latin typeface="ＭＳ Ｐゴシック" panose="020B0600070205080204" pitchFamily="50" charset="-128"/>
              <a:ea typeface="ＭＳ Ｐゴシック" panose="020B0600070205080204" pitchFamily="50" charset="-128"/>
            </a:rPr>
            <a:t>　合併地域振興基金や公共施設再編基金など、将来市の負担が見込まれる経費に係る特定目的基金を設置していることにより、将来負担比率が抑えられている。</a:t>
          </a:r>
        </a:p>
        <a:p>
          <a:r>
            <a:rPr kumimoji="1" lang="ja-JP" altLang="en-US" sz="1100">
              <a:latin typeface="ＭＳ Ｐゴシック" panose="020B0600070205080204" pitchFamily="50" charset="-128"/>
              <a:ea typeface="ＭＳ Ｐゴシック" panose="020B0600070205080204" pitchFamily="50" charset="-128"/>
            </a:rPr>
            <a:t>③繰上げ償還を実施してきたこと</a:t>
          </a:r>
        </a:p>
        <a:p>
          <a:r>
            <a:rPr kumimoji="1" lang="ja-JP" altLang="en-US" sz="1100">
              <a:latin typeface="ＭＳ Ｐゴシック" panose="020B0600070205080204" pitchFamily="50" charset="-128"/>
              <a:ea typeface="ＭＳ Ｐゴシック" panose="020B0600070205080204" pitchFamily="50" charset="-128"/>
            </a:rPr>
            <a:t>　平成３０年度まで繰り上げ償還を毎年度実施してきたことにより、将来負担額が抑えられてきた。</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ただし、Ｒ１年度に合併特例債が発行上限に達すること（Ｒ２以降交付税措置率の低い地方債へ移行）を踏まえれば、地方債の発行規模を一定程度圧縮していく必要がある。また、中長期的に市税・普通交付税の減や、高齢化に伴う扶助費等の増が見込まれる中、基金の取り崩し額が増加することが予見されるため、財源確保と予算規模の見直しに努め、今後も健全な状況を維持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富山県南砺市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令和元年度は、分庁舎を統合化するための改修整備のために合併地域振興基金を５１６百万円、地方版総合戦略による戦略事業（最終年度）の財源として地方創生推進基金を３９３百万円、国体事業やシアターオリンピックス２０１９の開催準備事業に過疎地域自立促進基金を１５９百万円を取り崩すなど、特徴的な事業に基金を取り崩した。</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一方、令和２年度から始まる新・総合計画に基づく重点事業の財源として地方創生推進基金に８０１百万円を、またＧＩＧＡスクール構想によるタブレット端末等の将来的な更新費用としてこども未来創造基金に３０１百万円を積み立てるなど将来を見越した基金積立を積極的に実施した。</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結果、年度末における全基金残高は２２，９３１百万円（前年度比＋３４０百万円）となった。</a:t>
          </a:r>
        </a:p>
        <a:p>
          <a:endPar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今後の中長期的な財政見通しにおいては、歳入面においては人口減少等による市税及び普通交付税の減少が徐々に顕著となることが予見される。また、歳出面においては、団塊の世代が令和４年度より順次後期高齢者へと移行していくことに伴う後期高齢者医療事業特別会計への繰出金の逓増を見込んでおり、特に令和８年以降において一般財源不足額が大きくなるものと試算している。このことから、令和元年度より継続的に実施してきた繰上げ償還を一時中断し、特定目的基金への積み立てを強化することとしている。次年度より、従来から実施してきた事業の抜本的な見直し等を５年間かけて行うこととしており、これによる予算規模の圧縮を図りつつ、計画的に基金を活用していくこととしてい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・合併地域振興基金　：住民の一体感の醸成、魅力あるまちづくり及び元気な地域づくりの推進を図るため資金を積み立てるもの。</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・公共施設再編基金　：公共施設再編計画の着実な推進を図るため資金を積み立てるもの。</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・施設等整備基金　　：市の施設等（市道改良及び維持補修、消融雪施設を中心）の整備を計画的に実施するため資金を積み立てるもの。</a:t>
          </a: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・施設等整備基金　　：道路整備５箇年計画（平成３０～令和４年度）、道路施設維持修繕計画（平成３０～令和４年度）及び消融雪施設整備計画（平成３０～</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令和４年度）の着実な推進のために４８百万円を取り崩した一方、基金運用利子を積み立てた結果、年度末残高は１，９７１百万円（前</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年度比▲４２百万円）となった。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・合併地域振興基金　：分庁舎から統合庁舎への改修事業の財源として５１６百万円を取り崩した結果、年度末残高は３，３８４百万円（前年度比▲５１６百万</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円）となった。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・すこやか子育て基金：令和元年度は、出生祝い金助成事業（三世代加算分）のほか、こども妊産婦医療費助成事業、不妊治療費助成事業等の財源として１８６</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百万円を取り崩した一方、これらの事業を継続して実施していけるよう決算剰余金を用いて基金積立てを行った。結果、年度末残高は</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１，５３４百万円（前年度比＋１８百万円）となった。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・地方創生推進基金　：地方版総合戦略による戦略事業（最終年度）の財源として３９３百万円を取り崩した一方、令和２年度から始まる新・総合計画に基づく</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重点事業の財源として同基金に８０１百万円を積み立て、年度末残高は８６０百万円（前年度比＋４０８百万円）となった。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・こども未来創造基金：ＧＩＧＡスクール構想によるタブレット端末等の将来的な更新費用の財源として、３０１百万円を積み立てた。</a:t>
          </a: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・合併地域振興基金　：分庁舎廃止後の新たなまちづくりの推進に必要となる複合施設等の整備事業等に本基金を活用することとしている。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・社会福祉基金　　　：デイサービスセンターなど高齢者福祉施設の施設の改修・設備更新等に本基金を活用することとしている。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令和元年度は歳出抑制と財源確保に努め、基金の取り崩しを極力抑制した。また、前年度に引き続き降雪が極めて少ない年度であったため、除雪対策費の補正がなかったことも影響し、年度末での基金残高は３，４７２百万円（対前年度比▲８百万円）となった。</a:t>
          </a:r>
        </a:p>
        <a:p>
          <a:endPar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基金残高としては、総務省が平成２９年度に公表した地方公共団体（市町村）における基金に係る結果を参考とし、標準財政規模の１０～１５％を保持できるよう努めることとしている。</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中長期的な財政見通しにおいては、令和８年度以降に一般財源の不足が顕著となるものと見込んでいるため、次年度より５年間をかけ、従来から実施してきた事業の抜本的な見直し等を行うこととしており、これによる予算規模の圧縮を図ることとしてい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公債費償還金の年度間平準化を図る観点から、当該年度の元利償還金中、普通交付税の算定において基準財政需要額に算定されない元利償還金に対し、概ね２０％を目安に充当することを基本としている。</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令和２年度以降は合併特例債が発行限度額に達し活用ができなくなることから、交付税措置率の低い地方債への移行が必要となるが、急激な公共事業の減少には限界があることから、令和元年度に本基金の取り崩し規模について、当面の間２倍へ拡大することとした。</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ただし、公債費以外の経費で歳出抑制と財源確保が図られた結果、年度末において本基金を取り崩さなくとも一般財源を確保することが出来たことから、令和元年度は本基金の取り崩しを行わず、基金運用益等を積み立てた。結果、年度末での基金残高は６，０６０百万円（対前年度比＋２１６百万円）となった。</a:t>
          </a:r>
        </a:p>
        <a:p>
          <a:endPar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上記に基づき、当面の間、約５００百万円／年（元利償還額の概ね１割）を繰り入れる予定としている。ただし、起債発行規模が中期的にそこまで大きく減少しない場合には、本基金を活用した繰上げ償還の実施も検討す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富山県南砺市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50,337
49,393
668.64
37,983,461
36,324,395
1,452,916
21,129,785
43,810,471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9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900" baseline="0">
              <a:solidFill>
                <a:schemeClr val="dk1"/>
              </a:solidFill>
              <a:effectLst/>
              <a:latin typeface="ＭＳ Ｐゴシック" panose="020B0600070205080204" pitchFamily="50" charset="-128"/>
              <a:ea typeface="ＭＳ Ｐゴシック" panose="020B0600070205080204" pitchFamily="50" charset="-128"/>
              <a:cs typeface="+mn-cs"/>
            </a:rPr>
            <a:t>訂正</a:t>
          </a:r>
          <a:r>
            <a:rPr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900" baseline="0">
              <a:solidFill>
                <a:schemeClr val="dk1"/>
              </a:solidFill>
              <a:effectLst/>
              <a:latin typeface="ＭＳ Ｐゴシック" panose="020B0600070205080204" pitchFamily="50" charset="-128"/>
              <a:ea typeface="ＭＳ Ｐゴシック" panose="020B0600070205080204" pitchFamily="50" charset="-128"/>
              <a:cs typeface="+mn-cs"/>
            </a:rPr>
            <a:t>表中、</a:t>
          </a:r>
          <a:r>
            <a:rPr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H29</a:t>
          </a:r>
          <a:r>
            <a:rPr lang="ja-JP" altLang="en-US"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H30</a:t>
          </a:r>
          <a:r>
            <a:rPr lang="ja-JP" altLang="en-US"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R1</a:t>
          </a:r>
          <a:r>
            <a:rPr lang="ja-JP" altLang="en-US" sz="900" baseline="0">
              <a:solidFill>
                <a:schemeClr val="dk1"/>
              </a:solidFill>
              <a:effectLst/>
              <a:latin typeface="ＭＳ Ｐゴシック" panose="020B0600070205080204" pitchFamily="50" charset="-128"/>
              <a:ea typeface="ＭＳ Ｐゴシック" panose="020B0600070205080204" pitchFamily="50" charset="-128"/>
              <a:cs typeface="+mn-cs"/>
            </a:rPr>
            <a:t>の償却率はそれぞれ</a:t>
          </a:r>
          <a:r>
            <a:rPr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58.5</a:t>
          </a:r>
          <a:r>
            <a:rPr lang="ja-JP" altLang="en-US"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60.0</a:t>
          </a:r>
          <a:r>
            <a:rPr lang="ja-JP" altLang="en-US"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60.9</a:t>
          </a:r>
          <a:r>
            <a:rPr lang="ja-JP" altLang="en-US" sz="900" baseline="0">
              <a:solidFill>
                <a:schemeClr val="dk1"/>
              </a:solidFill>
              <a:effectLst/>
              <a:latin typeface="ＭＳ Ｐゴシック" panose="020B0600070205080204" pitchFamily="50" charset="-128"/>
              <a:ea typeface="ＭＳ Ｐゴシック" panose="020B0600070205080204" pitchFamily="50" charset="-128"/>
              <a:cs typeface="+mn-cs"/>
            </a:rPr>
            <a:t>％でしたので訂正します。</a:t>
          </a:r>
        </a:p>
        <a:p>
          <a:r>
            <a:rPr lang="ja-JP" altLang="en-US" sz="900" baseline="0">
              <a:solidFill>
                <a:schemeClr val="dk1"/>
              </a:solidFill>
              <a:effectLst/>
              <a:latin typeface="ＭＳ Ｐゴシック" panose="020B0600070205080204" pitchFamily="50" charset="-128"/>
              <a:ea typeface="ＭＳ Ｐゴシック" panose="020B0600070205080204" pitchFamily="50" charset="-128"/>
              <a:cs typeface="+mn-cs"/>
            </a:rPr>
            <a:t>　 南砺</a:t>
          </a:r>
          <a:r>
            <a:rPr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市は</a:t>
          </a:r>
          <a:r>
            <a:rPr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8</a:t>
          </a:r>
          <a:r>
            <a:rPr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町村が合併し</a:t>
          </a:r>
          <a:r>
            <a:rPr lang="ja-JP" altLang="en-US" sz="900" baseline="0">
              <a:solidFill>
                <a:schemeClr val="dk1"/>
              </a:solidFill>
              <a:effectLst/>
              <a:latin typeface="ＭＳ Ｐゴシック" panose="020B0600070205080204" pitchFamily="50" charset="-128"/>
              <a:ea typeface="ＭＳ Ｐゴシック" panose="020B0600070205080204" pitchFamily="50" charset="-128"/>
              <a:cs typeface="+mn-cs"/>
            </a:rPr>
            <a:t>て誕生したため、</a:t>
          </a:r>
          <a:r>
            <a:rPr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類似団体と比べて</a:t>
          </a:r>
          <a:r>
            <a:rPr lang="ja-JP" altLang="en-US" sz="900" baseline="0">
              <a:solidFill>
                <a:schemeClr val="dk1"/>
              </a:solidFill>
              <a:effectLst/>
              <a:latin typeface="ＭＳ Ｐゴシック" panose="020B0600070205080204" pitchFamily="50" charset="-128"/>
              <a:ea typeface="ＭＳ Ｐゴシック" panose="020B0600070205080204" pitchFamily="50" charset="-128"/>
              <a:cs typeface="+mn-cs"/>
            </a:rPr>
            <a:t>公共施設の保有数が多くなっています。</a:t>
          </a:r>
          <a:r>
            <a:rPr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en-US" sz="900" baseline="0">
              <a:solidFill>
                <a:schemeClr val="dk1"/>
              </a:solidFill>
              <a:effectLst/>
              <a:latin typeface="ＭＳ Ｐゴシック" panose="020B0600070205080204" pitchFamily="50" charset="-128"/>
              <a:ea typeface="ＭＳ Ｐゴシック" panose="020B0600070205080204" pitchFamily="50" charset="-128"/>
              <a:cs typeface="+mn-cs"/>
            </a:rPr>
            <a:t>、面積が広大であり、かつ、山間部を有し、さらに、平野部は広範囲で</a:t>
          </a:r>
          <a:r>
            <a:rPr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散居村を形成して</a:t>
          </a:r>
          <a:r>
            <a:rPr lang="ja-JP" altLang="en-US" sz="900" baseline="0">
              <a:solidFill>
                <a:schemeClr val="dk1"/>
              </a:solidFill>
              <a:effectLst/>
              <a:latin typeface="ＭＳ Ｐゴシック" panose="020B0600070205080204" pitchFamily="50" charset="-128"/>
              <a:ea typeface="ＭＳ Ｐゴシック" panose="020B0600070205080204" pitchFamily="50" charset="-128"/>
              <a:cs typeface="+mn-cs"/>
            </a:rPr>
            <a:t>いるため、必然的に</a:t>
          </a:r>
          <a:r>
            <a:rPr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インフラ資産</a:t>
          </a:r>
          <a:r>
            <a:rPr lang="ja-JP" altLang="en-US" sz="900" baseline="0">
              <a:solidFill>
                <a:schemeClr val="dk1"/>
              </a:solidFill>
              <a:effectLst/>
              <a:latin typeface="ＭＳ Ｐゴシック" panose="020B0600070205080204" pitchFamily="50" charset="-128"/>
              <a:ea typeface="ＭＳ Ｐゴシック" panose="020B0600070205080204" pitchFamily="50" charset="-128"/>
              <a:cs typeface="+mn-cs"/>
            </a:rPr>
            <a:t>が多くなる傾向がありま</a:t>
          </a:r>
          <a:r>
            <a:rPr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す。</a:t>
          </a:r>
          <a:endParaRPr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900" baseline="0">
              <a:solidFill>
                <a:schemeClr val="dk1"/>
              </a:solidFill>
              <a:effectLst/>
              <a:latin typeface="ＭＳ Ｐゴシック" panose="020B0600070205080204" pitchFamily="50" charset="-128"/>
              <a:ea typeface="ＭＳ Ｐゴシック" panose="020B0600070205080204" pitchFamily="50" charset="-128"/>
              <a:cs typeface="+mn-cs"/>
            </a:rPr>
            <a:t>　ここ数年の減価償却率は</a:t>
          </a:r>
          <a:r>
            <a:rPr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60%</a:t>
          </a:r>
          <a:r>
            <a:rPr lang="ja-JP" altLang="en-US" sz="900" baseline="0">
              <a:solidFill>
                <a:schemeClr val="dk1"/>
              </a:solidFill>
              <a:effectLst/>
              <a:latin typeface="ＭＳ Ｐゴシック" panose="020B0600070205080204" pitchFamily="50" charset="-128"/>
              <a:ea typeface="ＭＳ Ｐゴシック" panose="020B0600070205080204" pitchFamily="50" charset="-128"/>
              <a:cs typeface="+mn-cs"/>
            </a:rPr>
            <a:t>前後を推移しています。しかし、</a:t>
          </a:r>
          <a:r>
            <a:rPr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財政事情により、年間</a:t>
          </a:r>
          <a:r>
            <a:rPr lang="ja-JP" altLang="en-US" sz="90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更新</a:t>
          </a:r>
          <a:r>
            <a:rPr lang="ja-JP" altLang="en-US" sz="900" baseline="0">
              <a:solidFill>
                <a:schemeClr val="dk1"/>
              </a:solidFill>
              <a:effectLst/>
              <a:latin typeface="ＭＳ Ｐゴシック" panose="020B0600070205080204" pitchFamily="50" charset="-128"/>
              <a:ea typeface="ＭＳ Ｐゴシック" panose="020B0600070205080204" pitchFamily="50" charset="-128"/>
              <a:cs typeface="+mn-cs"/>
            </a:rPr>
            <a:t>できる施設が</a:t>
          </a:r>
          <a:r>
            <a:rPr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限られ</a:t>
          </a:r>
          <a:r>
            <a:rPr lang="ja-JP" altLang="en-US" sz="900" baseline="0">
              <a:solidFill>
                <a:schemeClr val="dk1"/>
              </a:solidFill>
              <a:effectLst/>
              <a:latin typeface="ＭＳ Ｐゴシック" panose="020B0600070205080204" pitchFamily="50" charset="-128"/>
              <a:ea typeface="ＭＳ Ｐゴシック" panose="020B0600070205080204" pitchFamily="50" charset="-128"/>
              <a:cs typeface="+mn-cs"/>
            </a:rPr>
            <a:t>ているため、各施設の需要の多寡、減価償却率等の指標を踏まえた上で、</a:t>
          </a:r>
          <a:r>
            <a:rPr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計画的な施設更新</a:t>
          </a:r>
          <a:r>
            <a:rPr lang="ja-JP" altLang="en-US" sz="900" baseline="0">
              <a:solidFill>
                <a:schemeClr val="dk1"/>
              </a:solidFill>
              <a:effectLst/>
              <a:latin typeface="ＭＳ Ｐゴシック" panose="020B0600070205080204" pitchFamily="50" charset="-128"/>
              <a:ea typeface="ＭＳ Ｐゴシック" panose="020B0600070205080204" pitchFamily="50" charset="-128"/>
              <a:cs typeface="+mn-cs"/>
            </a:rPr>
            <a:t>に努めます。加えて、持続可能な財政運営を図るためにも、</a:t>
          </a:r>
          <a:r>
            <a:rPr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既存施設の統廃合を</a:t>
          </a:r>
          <a:r>
            <a:rPr lang="ja-JP" altLang="en-US" sz="900" baseline="0">
              <a:solidFill>
                <a:schemeClr val="dk1"/>
              </a:solidFill>
              <a:effectLst/>
              <a:latin typeface="ＭＳ Ｐゴシック" panose="020B0600070205080204" pitchFamily="50" charset="-128"/>
              <a:ea typeface="ＭＳ Ｐゴシック" panose="020B0600070205080204" pitchFamily="50" charset="-128"/>
              <a:cs typeface="+mn-cs"/>
            </a:rPr>
            <a:t>着実に進め、身の丈に合った公共施設規模を目指す必要があります。</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77" name="直線コネクタ 76"/>
        <xdr:cNvCxnSpPr/>
      </xdr:nvCxnSpPr>
      <xdr:spPr>
        <a:xfrm flipV="1">
          <a:off x="4760595" y="5452654"/>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78" name="有形固定資産減価償却率最小値テキスト"/>
        <xdr:cNvSpPr txBox="1"/>
      </xdr:nvSpPr>
      <xdr:spPr>
        <a:xfrm>
          <a:off x="48133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79" name="直線コネクタ 78"/>
        <xdr:cNvCxnSpPr/>
      </xdr:nvCxnSpPr>
      <xdr:spPr>
        <a:xfrm>
          <a:off x="4673600" y="665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80" name="有形固定資産減価償却率最大値テキスト"/>
        <xdr:cNvSpPr txBox="1"/>
      </xdr:nvSpPr>
      <xdr:spPr>
        <a:xfrm>
          <a:off x="4813300" y="522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81" name="直線コネクタ 80"/>
        <xdr:cNvCxnSpPr/>
      </xdr:nvCxnSpPr>
      <xdr:spPr>
        <a:xfrm>
          <a:off x="4673600" y="545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82" name="有形固定資産減価償却率平均値テキスト"/>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83" name="フローチャート: 判断 8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84" name="フローチャート: 判断 83"/>
        <xdr:cNvSpPr/>
      </xdr:nvSpPr>
      <xdr:spPr>
        <a:xfrm>
          <a:off x="4000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85" name="フローチャート: 判断 84"/>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86" name="フローチャート: 判断 85"/>
        <xdr:cNvSpPr/>
      </xdr:nvSpPr>
      <xdr:spPr>
        <a:xfrm>
          <a:off x="2476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87" name="フローチャート: 判断 86"/>
        <xdr:cNvSpPr/>
      </xdr:nvSpPr>
      <xdr:spPr>
        <a:xfrm>
          <a:off x="17145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11883</xdr:rowOff>
    </xdr:from>
    <xdr:to>
      <xdr:col>23</xdr:col>
      <xdr:colOff>136525</xdr:colOff>
      <xdr:row>33</xdr:row>
      <xdr:rowOff>113483</xdr:rowOff>
    </xdr:to>
    <xdr:sp macro="" textlink="">
      <xdr:nvSpPr>
        <xdr:cNvPr id="93" name="楕円 92"/>
        <xdr:cNvSpPr/>
      </xdr:nvSpPr>
      <xdr:spPr>
        <a:xfrm>
          <a:off x="4711700" y="644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161760</xdr:rowOff>
    </xdr:from>
    <xdr:ext cx="405111" cy="259045"/>
    <xdr:sp macro="" textlink="">
      <xdr:nvSpPr>
        <xdr:cNvPr id="94" name="有形固定資産減価償却率該当値テキスト"/>
        <xdr:cNvSpPr txBox="1"/>
      </xdr:nvSpPr>
      <xdr:spPr>
        <a:xfrm>
          <a:off x="4813300" y="641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121648</xdr:rowOff>
    </xdr:from>
    <xdr:to>
      <xdr:col>19</xdr:col>
      <xdr:colOff>187325</xdr:colOff>
      <xdr:row>33</xdr:row>
      <xdr:rowOff>51798</xdr:rowOff>
    </xdr:to>
    <xdr:sp macro="" textlink="">
      <xdr:nvSpPr>
        <xdr:cNvPr id="95" name="楕円 94"/>
        <xdr:cNvSpPr/>
      </xdr:nvSpPr>
      <xdr:spPr>
        <a:xfrm>
          <a:off x="4000500" y="637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998</xdr:rowOff>
    </xdr:from>
    <xdr:to>
      <xdr:col>23</xdr:col>
      <xdr:colOff>85725</xdr:colOff>
      <xdr:row>33</xdr:row>
      <xdr:rowOff>62683</xdr:rowOff>
    </xdr:to>
    <xdr:cxnSp macro="">
      <xdr:nvCxnSpPr>
        <xdr:cNvPr id="96" name="直線コネクタ 95"/>
        <xdr:cNvCxnSpPr/>
      </xdr:nvCxnSpPr>
      <xdr:spPr>
        <a:xfrm>
          <a:off x="4051300" y="6430373"/>
          <a:ext cx="711200" cy="6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32203</xdr:rowOff>
    </xdr:from>
    <xdr:to>
      <xdr:col>15</xdr:col>
      <xdr:colOff>187325</xdr:colOff>
      <xdr:row>32</xdr:row>
      <xdr:rowOff>133803</xdr:rowOff>
    </xdr:to>
    <xdr:sp macro="" textlink="">
      <xdr:nvSpPr>
        <xdr:cNvPr id="97" name="楕円 96"/>
        <xdr:cNvSpPr/>
      </xdr:nvSpPr>
      <xdr:spPr>
        <a:xfrm>
          <a:off x="3238500" y="62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83003</xdr:rowOff>
    </xdr:from>
    <xdr:to>
      <xdr:col>19</xdr:col>
      <xdr:colOff>136525</xdr:colOff>
      <xdr:row>33</xdr:row>
      <xdr:rowOff>998</xdr:rowOff>
    </xdr:to>
    <xdr:cxnSp macro="">
      <xdr:nvCxnSpPr>
        <xdr:cNvPr id="98" name="直線コネクタ 97"/>
        <xdr:cNvCxnSpPr/>
      </xdr:nvCxnSpPr>
      <xdr:spPr>
        <a:xfrm>
          <a:off x="3289300" y="6340928"/>
          <a:ext cx="762000" cy="8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27849</xdr:rowOff>
    </xdr:from>
    <xdr:to>
      <xdr:col>11</xdr:col>
      <xdr:colOff>187325</xdr:colOff>
      <xdr:row>31</xdr:row>
      <xdr:rowOff>129449</xdr:rowOff>
    </xdr:to>
    <xdr:sp macro="" textlink="">
      <xdr:nvSpPr>
        <xdr:cNvPr id="99" name="楕円 98"/>
        <xdr:cNvSpPr/>
      </xdr:nvSpPr>
      <xdr:spPr>
        <a:xfrm>
          <a:off x="2476500" y="61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78649</xdr:rowOff>
    </xdr:from>
    <xdr:to>
      <xdr:col>15</xdr:col>
      <xdr:colOff>136525</xdr:colOff>
      <xdr:row>32</xdr:row>
      <xdr:rowOff>83003</xdr:rowOff>
    </xdr:to>
    <xdr:cxnSp macro="">
      <xdr:nvCxnSpPr>
        <xdr:cNvPr id="100" name="直線コネクタ 99"/>
        <xdr:cNvCxnSpPr/>
      </xdr:nvCxnSpPr>
      <xdr:spPr>
        <a:xfrm>
          <a:off x="2527300" y="6165124"/>
          <a:ext cx="7620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30933</xdr:rowOff>
    </xdr:from>
    <xdr:to>
      <xdr:col>7</xdr:col>
      <xdr:colOff>187325</xdr:colOff>
      <xdr:row>31</xdr:row>
      <xdr:rowOff>132533</xdr:rowOff>
    </xdr:to>
    <xdr:sp macro="" textlink="">
      <xdr:nvSpPr>
        <xdr:cNvPr id="101" name="楕円 100"/>
        <xdr:cNvSpPr/>
      </xdr:nvSpPr>
      <xdr:spPr>
        <a:xfrm>
          <a:off x="1714500" y="611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78649</xdr:rowOff>
    </xdr:from>
    <xdr:to>
      <xdr:col>11</xdr:col>
      <xdr:colOff>136525</xdr:colOff>
      <xdr:row>31</xdr:row>
      <xdr:rowOff>81733</xdr:rowOff>
    </xdr:to>
    <xdr:cxnSp macro="">
      <xdr:nvCxnSpPr>
        <xdr:cNvPr id="102" name="直線コネクタ 101"/>
        <xdr:cNvCxnSpPr/>
      </xdr:nvCxnSpPr>
      <xdr:spPr>
        <a:xfrm flipV="1">
          <a:off x="1765300" y="6165124"/>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161398</xdr:rowOff>
    </xdr:from>
    <xdr:ext cx="405111" cy="259045"/>
    <xdr:sp macro="" textlink="">
      <xdr:nvSpPr>
        <xdr:cNvPr id="103" name="n_1aveValue有形固定資産減価償却率"/>
        <xdr:cNvSpPr txBox="1"/>
      </xdr:nvSpPr>
      <xdr:spPr>
        <a:xfrm>
          <a:off x="38360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104" name="n_2aveValue有形固定資産減価償却率"/>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81206</xdr:rowOff>
    </xdr:from>
    <xdr:ext cx="405111" cy="259045"/>
    <xdr:sp macro="" textlink="">
      <xdr:nvSpPr>
        <xdr:cNvPr id="105" name="n_3aveValue有形固定資産減価償却率"/>
        <xdr:cNvSpPr txBox="1"/>
      </xdr:nvSpPr>
      <xdr:spPr>
        <a:xfrm>
          <a:off x="2324744" y="58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19521</xdr:rowOff>
    </xdr:from>
    <xdr:ext cx="405111" cy="259045"/>
    <xdr:sp macro="" textlink="">
      <xdr:nvSpPr>
        <xdr:cNvPr id="106" name="n_4aveValue有形固定資産減価償却率"/>
        <xdr:cNvSpPr txBox="1"/>
      </xdr:nvSpPr>
      <xdr:spPr>
        <a:xfrm>
          <a:off x="1562744" y="5763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42925</xdr:rowOff>
    </xdr:from>
    <xdr:ext cx="405111" cy="259045"/>
    <xdr:sp macro="" textlink="">
      <xdr:nvSpPr>
        <xdr:cNvPr id="107" name="n_1mainValue有形固定資産減価償却率"/>
        <xdr:cNvSpPr txBox="1"/>
      </xdr:nvSpPr>
      <xdr:spPr>
        <a:xfrm>
          <a:off x="3836044" y="6472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124930</xdr:rowOff>
    </xdr:from>
    <xdr:ext cx="405111" cy="259045"/>
    <xdr:sp macro="" textlink="">
      <xdr:nvSpPr>
        <xdr:cNvPr id="108" name="n_2mainValue有形固定資産減価償却率"/>
        <xdr:cNvSpPr txBox="1"/>
      </xdr:nvSpPr>
      <xdr:spPr>
        <a:xfrm>
          <a:off x="3086744" y="638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120576</xdr:rowOff>
    </xdr:from>
    <xdr:ext cx="405111" cy="259045"/>
    <xdr:sp macro="" textlink="">
      <xdr:nvSpPr>
        <xdr:cNvPr id="109" name="n_3mainValue有形固定資産減価償却率"/>
        <xdr:cNvSpPr txBox="1"/>
      </xdr:nvSpPr>
      <xdr:spPr>
        <a:xfrm>
          <a:off x="23247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123660</xdr:rowOff>
    </xdr:from>
    <xdr:ext cx="405111" cy="259045"/>
    <xdr:sp macro="" textlink="">
      <xdr:nvSpPr>
        <xdr:cNvPr id="110" name="n_4mainValue有形固定資産減価償却率"/>
        <xdr:cNvSpPr txBox="1"/>
      </xdr:nvSpPr>
      <xdr:spPr>
        <a:xfrm>
          <a:off x="1562744" y="621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18</a:t>
          </a:r>
          <a:r>
            <a:rPr kumimoji="1" lang="ja-JP" altLang="en-US" sz="1050">
              <a:latin typeface="ＭＳ Ｐゴシック" panose="020B0600070205080204" pitchFamily="50" charset="-128"/>
              <a:ea typeface="ＭＳ Ｐゴシック" panose="020B0600070205080204" pitchFamily="50" charset="-128"/>
            </a:rPr>
            <a:t>年度から平成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年度までの間、任意繰上償還（市債の前倒し返済）を継続的に実施したことで、将来負担額の減少が続きました。その影響で、類似団体と比較しても低い比率（債務償還可能年数が短い。）となっています。</a:t>
          </a:r>
        </a:p>
        <a:p>
          <a:r>
            <a:rPr kumimoji="1" lang="ja-JP" altLang="en-US" sz="1050">
              <a:latin typeface="ＭＳ Ｐゴシック" panose="020B0600070205080204" pitchFamily="50" charset="-128"/>
              <a:ea typeface="ＭＳ Ｐゴシック" panose="020B0600070205080204" pitchFamily="50" charset="-128"/>
            </a:rPr>
            <a:t>　しかし、充当可能財源の増加に寄与していた合併特例債が令和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年度以降は活用できず、さらに、財政事情により、令和元年度以降から任意繰上償還を見送っています。そのため、翌年度（令和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年度）決算以降は債務償還比率が悪化する可能性があります。今後は、市債の発行額及び将来負担額の圧縮に向けた取組が必要になってきます。</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30" name="テキスト ボックス 12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41" name="直線コネクタ 140"/>
        <xdr:cNvCxnSpPr/>
      </xdr:nvCxnSpPr>
      <xdr:spPr>
        <a:xfrm flipV="1">
          <a:off x="14793595" y="5261428"/>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42" name="債務償還比率最小値テキスト"/>
        <xdr:cNvSpPr txBox="1"/>
      </xdr:nvSpPr>
      <xdr:spPr>
        <a:xfrm>
          <a:off x="14846300" y="6586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43" name="直線コネクタ 142"/>
        <xdr:cNvCxnSpPr/>
      </xdr:nvCxnSpPr>
      <xdr:spPr>
        <a:xfrm>
          <a:off x="14706600" y="65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100069</xdr:rowOff>
    </xdr:from>
    <xdr:ext cx="469744" cy="259045"/>
    <xdr:sp macro="" textlink="">
      <xdr:nvSpPr>
        <xdr:cNvPr id="146" name="債務償還比率平均値テキスト"/>
        <xdr:cNvSpPr txBox="1"/>
      </xdr:nvSpPr>
      <xdr:spPr>
        <a:xfrm>
          <a:off x="14846300" y="5843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47" name="フローチャート: 判断 146"/>
        <xdr:cNvSpPr/>
      </xdr:nvSpPr>
      <xdr:spPr>
        <a:xfrm>
          <a:off x="14744700" y="586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48" name="フローチャート: 判断 147"/>
        <xdr:cNvSpPr/>
      </xdr:nvSpPr>
      <xdr:spPr>
        <a:xfrm>
          <a:off x="14033500" y="58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49" name="フローチャート: 判断 148"/>
        <xdr:cNvSpPr/>
      </xdr:nvSpPr>
      <xdr:spPr>
        <a:xfrm>
          <a:off x="13271500" y="58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50" name="フローチャート: 判断 149"/>
        <xdr:cNvSpPr/>
      </xdr:nvSpPr>
      <xdr:spPr>
        <a:xfrm>
          <a:off x="12509500" y="58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51" name="フローチャート: 判断 150"/>
        <xdr:cNvSpPr/>
      </xdr:nvSpPr>
      <xdr:spPr>
        <a:xfrm>
          <a:off x="11747500" y="583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135587</xdr:rowOff>
    </xdr:from>
    <xdr:to>
      <xdr:col>76</xdr:col>
      <xdr:colOff>73025</xdr:colOff>
      <xdr:row>29</xdr:row>
      <xdr:rowOff>65737</xdr:rowOff>
    </xdr:to>
    <xdr:sp macro="" textlink="">
      <xdr:nvSpPr>
        <xdr:cNvPr id="157" name="楕円 156"/>
        <xdr:cNvSpPr/>
      </xdr:nvSpPr>
      <xdr:spPr>
        <a:xfrm>
          <a:off x="14744700" y="570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158464</xdr:rowOff>
    </xdr:from>
    <xdr:ext cx="469744" cy="259045"/>
    <xdr:sp macro="" textlink="">
      <xdr:nvSpPr>
        <xdr:cNvPr id="158" name="債務償還比率該当値テキスト"/>
        <xdr:cNvSpPr txBox="1"/>
      </xdr:nvSpPr>
      <xdr:spPr>
        <a:xfrm>
          <a:off x="14846300" y="5559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138364</xdr:rowOff>
    </xdr:from>
    <xdr:to>
      <xdr:col>72</xdr:col>
      <xdr:colOff>123825</xdr:colOff>
      <xdr:row>29</xdr:row>
      <xdr:rowOff>68514</xdr:rowOff>
    </xdr:to>
    <xdr:sp macro="" textlink="">
      <xdr:nvSpPr>
        <xdr:cNvPr id="159" name="楕円 158"/>
        <xdr:cNvSpPr/>
      </xdr:nvSpPr>
      <xdr:spPr>
        <a:xfrm>
          <a:off x="14033500" y="571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14937</xdr:rowOff>
    </xdr:from>
    <xdr:to>
      <xdr:col>76</xdr:col>
      <xdr:colOff>22225</xdr:colOff>
      <xdr:row>29</xdr:row>
      <xdr:rowOff>17714</xdr:rowOff>
    </xdr:to>
    <xdr:cxnSp macro="">
      <xdr:nvCxnSpPr>
        <xdr:cNvPr id="160" name="直線コネクタ 159"/>
        <xdr:cNvCxnSpPr/>
      </xdr:nvCxnSpPr>
      <xdr:spPr>
        <a:xfrm flipV="1">
          <a:off x="14084300" y="5758512"/>
          <a:ext cx="711200" cy="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15337</xdr:rowOff>
    </xdr:from>
    <xdr:to>
      <xdr:col>68</xdr:col>
      <xdr:colOff>123825</xdr:colOff>
      <xdr:row>29</xdr:row>
      <xdr:rowOff>116937</xdr:rowOff>
    </xdr:to>
    <xdr:sp macro="" textlink="">
      <xdr:nvSpPr>
        <xdr:cNvPr id="161" name="楕円 160"/>
        <xdr:cNvSpPr/>
      </xdr:nvSpPr>
      <xdr:spPr>
        <a:xfrm>
          <a:off x="13271500" y="575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17714</xdr:rowOff>
    </xdr:from>
    <xdr:to>
      <xdr:col>72</xdr:col>
      <xdr:colOff>73025</xdr:colOff>
      <xdr:row>29</xdr:row>
      <xdr:rowOff>66137</xdr:rowOff>
    </xdr:to>
    <xdr:cxnSp macro="">
      <xdr:nvCxnSpPr>
        <xdr:cNvPr id="162" name="直線コネクタ 161"/>
        <xdr:cNvCxnSpPr/>
      </xdr:nvCxnSpPr>
      <xdr:spPr>
        <a:xfrm flipV="1">
          <a:off x="13322300" y="5761289"/>
          <a:ext cx="762000" cy="4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9888</xdr:rowOff>
    </xdr:from>
    <xdr:to>
      <xdr:col>64</xdr:col>
      <xdr:colOff>123825</xdr:colOff>
      <xdr:row>29</xdr:row>
      <xdr:rowOff>111488</xdr:rowOff>
    </xdr:to>
    <xdr:sp macro="" textlink="">
      <xdr:nvSpPr>
        <xdr:cNvPr id="163" name="楕円 162"/>
        <xdr:cNvSpPr/>
      </xdr:nvSpPr>
      <xdr:spPr>
        <a:xfrm>
          <a:off x="12509500" y="57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60688</xdr:rowOff>
    </xdr:from>
    <xdr:to>
      <xdr:col>68</xdr:col>
      <xdr:colOff>73025</xdr:colOff>
      <xdr:row>29</xdr:row>
      <xdr:rowOff>66137</xdr:rowOff>
    </xdr:to>
    <xdr:cxnSp macro="">
      <xdr:nvCxnSpPr>
        <xdr:cNvPr id="164" name="直線コネクタ 163"/>
        <xdr:cNvCxnSpPr/>
      </xdr:nvCxnSpPr>
      <xdr:spPr>
        <a:xfrm>
          <a:off x="12560300" y="5804263"/>
          <a:ext cx="7620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126849</xdr:rowOff>
    </xdr:from>
    <xdr:to>
      <xdr:col>60</xdr:col>
      <xdr:colOff>123825</xdr:colOff>
      <xdr:row>29</xdr:row>
      <xdr:rowOff>56999</xdr:rowOff>
    </xdr:to>
    <xdr:sp macro="" textlink="">
      <xdr:nvSpPr>
        <xdr:cNvPr id="165" name="楕円 164"/>
        <xdr:cNvSpPr/>
      </xdr:nvSpPr>
      <xdr:spPr>
        <a:xfrm>
          <a:off x="11747500" y="569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6199</xdr:rowOff>
    </xdr:from>
    <xdr:to>
      <xdr:col>64</xdr:col>
      <xdr:colOff>73025</xdr:colOff>
      <xdr:row>29</xdr:row>
      <xdr:rowOff>60688</xdr:rowOff>
    </xdr:to>
    <xdr:cxnSp macro="">
      <xdr:nvCxnSpPr>
        <xdr:cNvPr id="166" name="直線コネクタ 165"/>
        <xdr:cNvCxnSpPr/>
      </xdr:nvCxnSpPr>
      <xdr:spPr>
        <a:xfrm>
          <a:off x="11798300" y="5749774"/>
          <a:ext cx="762000" cy="5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26675</xdr:rowOff>
    </xdr:from>
    <xdr:ext cx="469744" cy="259045"/>
    <xdr:sp macro="" textlink="">
      <xdr:nvSpPr>
        <xdr:cNvPr id="167" name="n_1aveValue債務償還比率"/>
        <xdr:cNvSpPr txBox="1"/>
      </xdr:nvSpPr>
      <xdr:spPr>
        <a:xfrm>
          <a:off x="13836727" y="594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47339</xdr:rowOff>
    </xdr:from>
    <xdr:ext cx="469744" cy="259045"/>
    <xdr:sp macro="" textlink="">
      <xdr:nvSpPr>
        <xdr:cNvPr id="168" name="n_2aveValue債務償還比率"/>
        <xdr:cNvSpPr txBox="1"/>
      </xdr:nvSpPr>
      <xdr:spPr>
        <a:xfrm>
          <a:off x="13087427" y="596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53817</xdr:rowOff>
    </xdr:from>
    <xdr:ext cx="469744" cy="259045"/>
    <xdr:sp macro="" textlink="">
      <xdr:nvSpPr>
        <xdr:cNvPr id="169" name="n_3aveValue債務償還比率"/>
        <xdr:cNvSpPr txBox="1"/>
      </xdr:nvSpPr>
      <xdr:spPr>
        <a:xfrm>
          <a:off x="12325427" y="596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9300</xdr:rowOff>
    </xdr:from>
    <xdr:ext cx="469744" cy="259045"/>
    <xdr:sp macro="" textlink="">
      <xdr:nvSpPr>
        <xdr:cNvPr id="170" name="n_4aveValue債務償還比率"/>
        <xdr:cNvSpPr txBox="1"/>
      </xdr:nvSpPr>
      <xdr:spPr>
        <a:xfrm>
          <a:off x="11563427" y="592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85041</xdr:rowOff>
    </xdr:from>
    <xdr:ext cx="469744" cy="259045"/>
    <xdr:sp macro="" textlink="">
      <xdr:nvSpPr>
        <xdr:cNvPr id="171" name="n_1mainValue債務償還比率"/>
        <xdr:cNvSpPr txBox="1"/>
      </xdr:nvSpPr>
      <xdr:spPr>
        <a:xfrm>
          <a:off x="13836727" y="548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133464</xdr:rowOff>
    </xdr:from>
    <xdr:ext cx="469744" cy="259045"/>
    <xdr:sp macro="" textlink="">
      <xdr:nvSpPr>
        <xdr:cNvPr id="172" name="n_2mainValue債務償還比率"/>
        <xdr:cNvSpPr txBox="1"/>
      </xdr:nvSpPr>
      <xdr:spPr>
        <a:xfrm>
          <a:off x="13087427" y="553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128015</xdr:rowOff>
    </xdr:from>
    <xdr:ext cx="469744" cy="259045"/>
    <xdr:sp macro="" textlink="">
      <xdr:nvSpPr>
        <xdr:cNvPr id="173" name="n_3mainValue債務償還比率"/>
        <xdr:cNvSpPr txBox="1"/>
      </xdr:nvSpPr>
      <xdr:spPr>
        <a:xfrm>
          <a:off x="12325427" y="552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73526</xdr:rowOff>
    </xdr:from>
    <xdr:ext cx="469744" cy="259045"/>
    <xdr:sp macro="" textlink="">
      <xdr:nvSpPr>
        <xdr:cNvPr id="174" name="n_4mainValue債務償還比率"/>
        <xdr:cNvSpPr txBox="1"/>
      </xdr:nvSpPr>
      <xdr:spPr>
        <a:xfrm>
          <a:off x="11563427" y="547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富山県南砺市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50,337
49,393
668.64
37,983,461
36,324,395
1,452,916
21,129,785
43,810,471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52849</xdr:rowOff>
    </xdr:from>
    <xdr:ext cx="405111" cy="259045"/>
    <xdr:sp macro="" textlink="">
      <xdr:nvSpPr>
        <xdr:cNvPr id="60" name="【道路】&#10;有形固定資産減価償却率平均値テキスト"/>
        <xdr:cNvSpPr txBox="1"/>
      </xdr:nvSpPr>
      <xdr:spPr>
        <a:xfrm>
          <a:off x="4673600" y="6053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xdr:cNvSpPr/>
      </xdr:nvSpPr>
      <xdr:spPr>
        <a:xfrm>
          <a:off x="1079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45974</xdr:rowOff>
    </xdr:from>
    <xdr:to>
      <xdr:col>24</xdr:col>
      <xdr:colOff>114300</xdr:colOff>
      <xdr:row>37</xdr:row>
      <xdr:rowOff>147574</xdr:rowOff>
    </xdr:to>
    <xdr:sp macro="" textlink="">
      <xdr:nvSpPr>
        <xdr:cNvPr id="71" name="楕円 70"/>
        <xdr:cNvSpPr/>
      </xdr:nvSpPr>
      <xdr:spPr>
        <a:xfrm>
          <a:off x="4584700" y="638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24401</xdr:rowOff>
    </xdr:from>
    <xdr:ext cx="405111" cy="259045"/>
    <xdr:sp macro="" textlink="">
      <xdr:nvSpPr>
        <xdr:cNvPr id="72" name="【道路】&#10;有形固定資産減価償却率該当値テキスト"/>
        <xdr:cNvSpPr txBox="1"/>
      </xdr:nvSpPr>
      <xdr:spPr>
        <a:xfrm>
          <a:off x="4673600"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11684</xdr:rowOff>
    </xdr:from>
    <xdr:to>
      <xdr:col>20</xdr:col>
      <xdr:colOff>38100</xdr:colOff>
      <xdr:row>37</xdr:row>
      <xdr:rowOff>113284</xdr:rowOff>
    </xdr:to>
    <xdr:sp macro="" textlink="">
      <xdr:nvSpPr>
        <xdr:cNvPr id="73" name="楕円 72"/>
        <xdr:cNvSpPr/>
      </xdr:nvSpPr>
      <xdr:spPr>
        <a:xfrm>
          <a:off x="3746500" y="63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62484</xdr:rowOff>
    </xdr:from>
    <xdr:to>
      <xdr:col>24</xdr:col>
      <xdr:colOff>63500</xdr:colOff>
      <xdr:row>37</xdr:row>
      <xdr:rowOff>96774</xdr:rowOff>
    </xdr:to>
    <xdr:cxnSp macro="">
      <xdr:nvCxnSpPr>
        <xdr:cNvPr id="74" name="直線コネクタ 73"/>
        <xdr:cNvCxnSpPr/>
      </xdr:nvCxnSpPr>
      <xdr:spPr>
        <a:xfrm>
          <a:off x="3797300" y="640613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148844</xdr:rowOff>
    </xdr:from>
    <xdr:to>
      <xdr:col>15</xdr:col>
      <xdr:colOff>101600</xdr:colOff>
      <xdr:row>37</xdr:row>
      <xdr:rowOff>78994</xdr:rowOff>
    </xdr:to>
    <xdr:sp macro="" textlink="">
      <xdr:nvSpPr>
        <xdr:cNvPr id="75" name="楕円 74"/>
        <xdr:cNvSpPr/>
      </xdr:nvSpPr>
      <xdr:spPr>
        <a:xfrm>
          <a:off x="2857500" y="63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28194</xdr:rowOff>
    </xdr:from>
    <xdr:to>
      <xdr:col>19</xdr:col>
      <xdr:colOff>177800</xdr:colOff>
      <xdr:row>37</xdr:row>
      <xdr:rowOff>62484</xdr:rowOff>
    </xdr:to>
    <xdr:cxnSp macro="">
      <xdr:nvCxnSpPr>
        <xdr:cNvPr id="76" name="直線コネクタ 75"/>
        <xdr:cNvCxnSpPr/>
      </xdr:nvCxnSpPr>
      <xdr:spPr>
        <a:xfrm>
          <a:off x="2908300" y="63718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114554</xdr:rowOff>
    </xdr:from>
    <xdr:to>
      <xdr:col>10</xdr:col>
      <xdr:colOff>165100</xdr:colOff>
      <xdr:row>37</xdr:row>
      <xdr:rowOff>44704</xdr:rowOff>
    </xdr:to>
    <xdr:sp macro="" textlink="">
      <xdr:nvSpPr>
        <xdr:cNvPr id="77" name="楕円 76"/>
        <xdr:cNvSpPr/>
      </xdr:nvSpPr>
      <xdr:spPr>
        <a:xfrm>
          <a:off x="1968500" y="62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165354</xdr:rowOff>
    </xdr:from>
    <xdr:to>
      <xdr:col>15</xdr:col>
      <xdr:colOff>50800</xdr:colOff>
      <xdr:row>37</xdr:row>
      <xdr:rowOff>28194</xdr:rowOff>
    </xdr:to>
    <xdr:cxnSp macro="">
      <xdr:nvCxnSpPr>
        <xdr:cNvPr id="78" name="直線コネクタ 77"/>
        <xdr:cNvCxnSpPr/>
      </xdr:nvCxnSpPr>
      <xdr:spPr>
        <a:xfrm>
          <a:off x="2019300" y="63375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80264</xdr:rowOff>
    </xdr:from>
    <xdr:to>
      <xdr:col>6</xdr:col>
      <xdr:colOff>38100</xdr:colOff>
      <xdr:row>37</xdr:row>
      <xdr:rowOff>10414</xdr:rowOff>
    </xdr:to>
    <xdr:sp macro="" textlink="">
      <xdr:nvSpPr>
        <xdr:cNvPr id="79" name="楕円 78"/>
        <xdr:cNvSpPr/>
      </xdr:nvSpPr>
      <xdr:spPr>
        <a:xfrm>
          <a:off x="1079500" y="62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131064</xdr:rowOff>
    </xdr:from>
    <xdr:to>
      <xdr:col>10</xdr:col>
      <xdr:colOff>114300</xdr:colOff>
      <xdr:row>36</xdr:row>
      <xdr:rowOff>165354</xdr:rowOff>
    </xdr:to>
    <xdr:cxnSp macro="">
      <xdr:nvCxnSpPr>
        <xdr:cNvPr id="80" name="直線コネクタ 79"/>
        <xdr:cNvCxnSpPr/>
      </xdr:nvCxnSpPr>
      <xdr:spPr>
        <a:xfrm>
          <a:off x="1130300" y="630326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97807</xdr:rowOff>
    </xdr:from>
    <xdr:ext cx="405111" cy="259045"/>
    <xdr:sp macro="" textlink="">
      <xdr:nvSpPr>
        <xdr:cNvPr id="81" name="n_1aveValue【道路】&#10;有形固定資産減価償却率"/>
        <xdr:cNvSpPr txBox="1"/>
      </xdr:nvSpPr>
      <xdr:spPr>
        <a:xfrm>
          <a:off x="3582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29227</xdr:rowOff>
    </xdr:from>
    <xdr:ext cx="405111" cy="259045"/>
    <xdr:sp macro="" textlink="">
      <xdr:nvSpPr>
        <xdr:cNvPr id="82" name="n_2aveValue【道路】&#10;有形固定資産減価償却率"/>
        <xdr:cNvSpPr txBox="1"/>
      </xdr:nvSpPr>
      <xdr:spPr>
        <a:xfrm>
          <a:off x="2705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47515</xdr:rowOff>
    </xdr:from>
    <xdr:ext cx="405111" cy="259045"/>
    <xdr:sp macro="" textlink="">
      <xdr:nvSpPr>
        <xdr:cNvPr id="83" name="n_3aveValue【道路】&#10;有形固定資産減価償却率"/>
        <xdr:cNvSpPr txBox="1"/>
      </xdr:nvSpPr>
      <xdr:spPr>
        <a:xfrm>
          <a:off x="18167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1795</xdr:rowOff>
    </xdr:from>
    <xdr:ext cx="405111" cy="259045"/>
    <xdr:sp macro="" textlink="">
      <xdr:nvSpPr>
        <xdr:cNvPr id="84" name="n_4aveValue【道路】&#10;有形固定資産減価償却率"/>
        <xdr:cNvSpPr txBox="1"/>
      </xdr:nvSpPr>
      <xdr:spPr>
        <a:xfrm>
          <a:off x="927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104411</xdr:rowOff>
    </xdr:from>
    <xdr:ext cx="405111" cy="259045"/>
    <xdr:sp macro="" textlink="">
      <xdr:nvSpPr>
        <xdr:cNvPr id="85" name="n_1mainValue【道路】&#10;有形固定資産減価償却率"/>
        <xdr:cNvSpPr txBox="1"/>
      </xdr:nvSpPr>
      <xdr:spPr>
        <a:xfrm>
          <a:off x="3582044" y="644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70121</xdr:rowOff>
    </xdr:from>
    <xdr:ext cx="405111" cy="259045"/>
    <xdr:sp macro="" textlink="">
      <xdr:nvSpPr>
        <xdr:cNvPr id="86" name="n_2mainValue【道路】&#10;有形固定資産減価償却率"/>
        <xdr:cNvSpPr txBox="1"/>
      </xdr:nvSpPr>
      <xdr:spPr>
        <a:xfrm>
          <a:off x="2705744" y="641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35831</xdr:rowOff>
    </xdr:from>
    <xdr:ext cx="405111" cy="259045"/>
    <xdr:sp macro="" textlink="">
      <xdr:nvSpPr>
        <xdr:cNvPr id="87" name="n_3mainValue【道路】&#10;有形固定資産減価償却率"/>
        <xdr:cNvSpPr txBox="1"/>
      </xdr:nvSpPr>
      <xdr:spPr>
        <a:xfrm>
          <a:off x="1816744" y="637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1541</xdr:rowOff>
    </xdr:from>
    <xdr:ext cx="405111" cy="259045"/>
    <xdr:sp macro="" textlink="">
      <xdr:nvSpPr>
        <xdr:cNvPr id="88" name="n_4mainValue【道路】&#10;有形固定資産減価償却率"/>
        <xdr:cNvSpPr txBox="1"/>
      </xdr:nvSpPr>
      <xdr:spPr>
        <a:xfrm>
          <a:off x="927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12" name="直線コネクタ 111"/>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3" name="【道路】&#10;一人当たり延長最小値テキスト"/>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4" name="直線コネクタ 113"/>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5" name="【道路】&#10;一人当たり延長最大値テキスト"/>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6" name="直線コネクタ 115"/>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46041</xdr:rowOff>
    </xdr:from>
    <xdr:ext cx="534377" cy="259045"/>
    <xdr:sp macro="" textlink="">
      <xdr:nvSpPr>
        <xdr:cNvPr id="117" name="【道路】&#10;一人当たり延長平均値テキスト"/>
        <xdr:cNvSpPr txBox="1"/>
      </xdr:nvSpPr>
      <xdr:spPr>
        <a:xfrm>
          <a:off x="10515600" y="6904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8" name="フローチャート: 判断 117"/>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9" name="フローチャート: 判断 118"/>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20" name="フローチャート: 判断 119"/>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21" name="フローチャート: 判断 120"/>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22" name="フローチャート: 判断 121"/>
        <xdr:cNvSpPr/>
      </xdr:nvSpPr>
      <xdr:spPr>
        <a:xfrm>
          <a:off x="6921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148692</xdr:rowOff>
    </xdr:from>
    <xdr:to>
      <xdr:col>55</xdr:col>
      <xdr:colOff>50800</xdr:colOff>
      <xdr:row>38</xdr:row>
      <xdr:rowOff>78842</xdr:rowOff>
    </xdr:to>
    <xdr:sp macro="" textlink="">
      <xdr:nvSpPr>
        <xdr:cNvPr id="128" name="楕円 127"/>
        <xdr:cNvSpPr/>
      </xdr:nvSpPr>
      <xdr:spPr>
        <a:xfrm>
          <a:off x="10426700" y="649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119</xdr:rowOff>
    </xdr:from>
    <xdr:ext cx="534377" cy="259045"/>
    <xdr:sp macro="" textlink="">
      <xdr:nvSpPr>
        <xdr:cNvPr id="129" name="【道路】&#10;一人当たり延長該当値テキスト"/>
        <xdr:cNvSpPr txBox="1"/>
      </xdr:nvSpPr>
      <xdr:spPr>
        <a:xfrm>
          <a:off x="10515600" y="634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158598</xdr:rowOff>
    </xdr:from>
    <xdr:to>
      <xdr:col>50</xdr:col>
      <xdr:colOff>165100</xdr:colOff>
      <xdr:row>38</xdr:row>
      <xdr:rowOff>88748</xdr:rowOff>
    </xdr:to>
    <xdr:sp macro="" textlink="">
      <xdr:nvSpPr>
        <xdr:cNvPr id="130" name="楕円 129"/>
        <xdr:cNvSpPr/>
      </xdr:nvSpPr>
      <xdr:spPr>
        <a:xfrm>
          <a:off x="9588500" y="650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28042</xdr:rowOff>
    </xdr:from>
    <xdr:to>
      <xdr:col>55</xdr:col>
      <xdr:colOff>0</xdr:colOff>
      <xdr:row>38</xdr:row>
      <xdr:rowOff>37947</xdr:rowOff>
    </xdr:to>
    <xdr:cxnSp macro="">
      <xdr:nvCxnSpPr>
        <xdr:cNvPr id="131" name="直線コネクタ 130"/>
        <xdr:cNvCxnSpPr/>
      </xdr:nvCxnSpPr>
      <xdr:spPr>
        <a:xfrm flipV="1">
          <a:off x="9639300" y="6543142"/>
          <a:ext cx="8382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168389</xdr:rowOff>
    </xdr:from>
    <xdr:to>
      <xdr:col>46</xdr:col>
      <xdr:colOff>38100</xdr:colOff>
      <xdr:row>38</xdr:row>
      <xdr:rowOff>98539</xdr:rowOff>
    </xdr:to>
    <xdr:sp macro="" textlink="">
      <xdr:nvSpPr>
        <xdr:cNvPr id="132" name="楕円 131"/>
        <xdr:cNvSpPr/>
      </xdr:nvSpPr>
      <xdr:spPr>
        <a:xfrm>
          <a:off x="8699500" y="651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37947</xdr:rowOff>
    </xdr:from>
    <xdr:to>
      <xdr:col>50</xdr:col>
      <xdr:colOff>114300</xdr:colOff>
      <xdr:row>38</xdr:row>
      <xdr:rowOff>47739</xdr:rowOff>
    </xdr:to>
    <xdr:cxnSp macro="">
      <xdr:nvCxnSpPr>
        <xdr:cNvPr id="133" name="直線コネクタ 132"/>
        <xdr:cNvCxnSpPr/>
      </xdr:nvCxnSpPr>
      <xdr:spPr>
        <a:xfrm flipV="1">
          <a:off x="8750300" y="6553047"/>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129851</xdr:rowOff>
    </xdr:from>
    <xdr:to>
      <xdr:col>41</xdr:col>
      <xdr:colOff>101600</xdr:colOff>
      <xdr:row>39</xdr:row>
      <xdr:rowOff>60001</xdr:rowOff>
    </xdr:to>
    <xdr:sp macro="" textlink="">
      <xdr:nvSpPr>
        <xdr:cNvPr id="134" name="楕円 133"/>
        <xdr:cNvSpPr/>
      </xdr:nvSpPr>
      <xdr:spPr>
        <a:xfrm>
          <a:off x="7810500" y="664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47739</xdr:rowOff>
    </xdr:from>
    <xdr:to>
      <xdr:col>45</xdr:col>
      <xdr:colOff>177800</xdr:colOff>
      <xdr:row>39</xdr:row>
      <xdr:rowOff>9201</xdr:rowOff>
    </xdr:to>
    <xdr:cxnSp macro="">
      <xdr:nvCxnSpPr>
        <xdr:cNvPr id="135" name="直線コネクタ 134"/>
        <xdr:cNvCxnSpPr/>
      </xdr:nvCxnSpPr>
      <xdr:spPr>
        <a:xfrm flipV="1">
          <a:off x="7861300" y="6562839"/>
          <a:ext cx="889000" cy="13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16313</xdr:rowOff>
    </xdr:from>
    <xdr:to>
      <xdr:col>36</xdr:col>
      <xdr:colOff>165100</xdr:colOff>
      <xdr:row>38</xdr:row>
      <xdr:rowOff>117913</xdr:rowOff>
    </xdr:to>
    <xdr:sp macro="" textlink="">
      <xdr:nvSpPr>
        <xdr:cNvPr id="136" name="楕円 135"/>
        <xdr:cNvSpPr/>
      </xdr:nvSpPr>
      <xdr:spPr>
        <a:xfrm>
          <a:off x="6921500" y="653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67113</xdr:rowOff>
    </xdr:from>
    <xdr:to>
      <xdr:col>41</xdr:col>
      <xdr:colOff>50800</xdr:colOff>
      <xdr:row>39</xdr:row>
      <xdr:rowOff>9201</xdr:rowOff>
    </xdr:to>
    <xdr:cxnSp macro="">
      <xdr:nvCxnSpPr>
        <xdr:cNvPr id="137" name="直線コネクタ 136"/>
        <xdr:cNvCxnSpPr/>
      </xdr:nvCxnSpPr>
      <xdr:spPr>
        <a:xfrm>
          <a:off x="6972300" y="6582213"/>
          <a:ext cx="889000" cy="11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164075</xdr:rowOff>
    </xdr:from>
    <xdr:ext cx="534377" cy="259045"/>
    <xdr:sp macro="" textlink="">
      <xdr:nvSpPr>
        <xdr:cNvPr id="138" name="n_1aveValue【道路】&#10;一人当たり延長"/>
        <xdr:cNvSpPr txBox="1"/>
      </xdr:nvSpPr>
      <xdr:spPr>
        <a:xfrm>
          <a:off x="9359411" y="702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124127</xdr:rowOff>
    </xdr:from>
    <xdr:ext cx="534377" cy="259045"/>
    <xdr:sp macro="" textlink="">
      <xdr:nvSpPr>
        <xdr:cNvPr id="139" name="n_2aveValue【道路】&#10;一人当たり延長"/>
        <xdr:cNvSpPr txBox="1"/>
      </xdr:nvSpPr>
      <xdr:spPr>
        <a:xfrm>
          <a:off x="84831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157427</xdr:rowOff>
    </xdr:from>
    <xdr:ext cx="534377" cy="259045"/>
    <xdr:sp macro="" textlink="">
      <xdr:nvSpPr>
        <xdr:cNvPr id="140" name="n_3aveValue【道路】&#10;一人当たり延長"/>
        <xdr:cNvSpPr txBox="1"/>
      </xdr:nvSpPr>
      <xdr:spPr>
        <a:xfrm>
          <a:off x="7594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169162</xdr:rowOff>
    </xdr:from>
    <xdr:ext cx="534377" cy="259045"/>
    <xdr:sp macro="" textlink="">
      <xdr:nvSpPr>
        <xdr:cNvPr id="141" name="n_4aveValue【道路】&#10;一人当たり延長"/>
        <xdr:cNvSpPr txBox="1"/>
      </xdr:nvSpPr>
      <xdr:spPr>
        <a:xfrm>
          <a:off x="6705111" y="70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105275</xdr:rowOff>
    </xdr:from>
    <xdr:ext cx="534377" cy="259045"/>
    <xdr:sp macro="" textlink="">
      <xdr:nvSpPr>
        <xdr:cNvPr id="142" name="n_1mainValue【道路】&#10;一人当たり延長"/>
        <xdr:cNvSpPr txBox="1"/>
      </xdr:nvSpPr>
      <xdr:spPr>
        <a:xfrm>
          <a:off x="9359411" y="627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115066</xdr:rowOff>
    </xdr:from>
    <xdr:ext cx="534377" cy="259045"/>
    <xdr:sp macro="" textlink="">
      <xdr:nvSpPr>
        <xdr:cNvPr id="143" name="n_2mainValue【道路】&#10;一人当たり延長"/>
        <xdr:cNvSpPr txBox="1"/>
      </xdr:nvSpPr>
      <xdr:spPr>
        <a:xfrm>
          <a:off x="8483111" y="628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76528</xdr:rowOff>
    </xdr:from>
    <xdr:ext cx="534377" cy="259045"/>
    <xdr:sp macro="" textlink="">
      <xdr:nvSpPr>
        <xdr:cNvPr id="144" name="n_3mainValue【道路】&#10;一人当たり延長"/>
        <xdr:cNvSpPr txBox="1"/>
      </xdr:nvSpPr>
      <xdr:spPr>
        <a:xfrm>
          <a:off x="7594111" y="642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134440</xdr:rowOff>
    </xdr:from>
    <xdr:ext cx="534377" cy="259045"/>
    <xdr:sp macro="" textlink="">
      <xdr:nvSpPr>
        <xdr:cNvPr id="145" name="n_4mainValue【道路】&#10;一人当たり延長"/>
        <xdr:cNvSpPr txBox="1"/>
      </xdr:nvSpPr>
      <xdr:spPr>
        <a:xfrm>
          <a:off x="6705111" y="63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70" name="直線コネクタ 169"/>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1" name="【橋りょう・トンネ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2" name="直線コネクタ 171"/>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3" name="【橋りょう・トンネ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4" name="直線コネクタ 173"/>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106697</xdr:rowOff>
    </xdr:from>
    <xdr:ext cx="405111" cy="259045"/>
    <xdr:sp macro="" textlink="">
      <xdr:nvSpPr>
        <xdr:cNvPr id="175" name="【橋りょう・トンネル】&#10;有形固定資産減価償却率平均値テキスト"/>
        <xdr:cNvSpPr txBox="1"/>
      </xdr:nvSpPr>
      <xdr:spPr>
        <a:xfrm>
          <a:off x="4673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6" name="フローチャート: 判断 175"/>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7" name="フローチャート: 判断 176"/>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8" name="フローチャート: 判断 177"/>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9" name="フローチャート: 判断 178"/>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80" name="フローチャート: 判断 179"/>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86" name="楕円 185"/>
        <xdr:cNvSpPr/>
      </xdr:nvSpPr>
      <xdr:spPr>
        <a:xfrm>
          <a:off x="45847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128287</xdr:rowOff>
    </xdr:from>
    <xdr:ext cx="405111" cy="259045"/>
    <xdr:sp macro="" textlink="">
      <xdr:nvSpPr>
        <xdr:cNvPr id="187" name="【橋りょう・トンネル】&#10;有形固定資産減価償却率該当値テキスト"/>
        <xdr:cNvSpPr txBox="1"/>
      </xdr:nvSpPr>
      <xdr:spPr>
        <a:xfrm>
          <a:off x="4673600"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80645</xdr:rowOff>
    </xdr:from>
    <xdr:to>
      <xdr:col>20</xdr:col>
      <xdr:colOff>38100</xdr:colOff>
      <xdr:row>60</xdr:row>
      <xdr:rowOff>10795</xdr:rowOff>
    </xdr:to>
    <xdr:sp macro="" textlink="">
      <xdr:nvSpPr>
        <xdr:cNvPr id="188" name="楕円 187"/>
        <xdr:cNvSpPr/>
      </xdr:nvSpPr>
      <xdr:spPr>
        <a:xfrm>
          <a:off x="3746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131445</xdr:rowOff>
    </xdr:from>
    <xdr:to>
      <xdr:col>24</xdr:col>
      <xdr:colOff>63500</xdr:colOff>
      <xdr:row>59</xdr:row>
      <xdr:rowOff>156210</xdr:rowOff>
    </xdr:to>
    <xdr:cxnSp macro="">
      <xdr:nvCxnSpPr>
        <xdr:cNvPr id="189" name="直線コネクタ 188"/>
        <xdr:cNvCxnSpPr/>
      </xdr:nvCxnSpPr>
      <xdr:spPr>
        <a:xfrm>
          <a:off x="3797300" y="1024699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53975</xdr:rowOff>
    </xdr:from>
    <xdr:to>
      <xdr:col>15</xdr:col>
      <xdr:colOff>101600</xdr:colOff>
      <xdr:row>59</xdr:row>
      <xdr:rowOff>155575</xdr:rowOff>
    </xdr:to>
    <xdr:sp macro="" textlink="">
      <xdr:nvSpPr>
        <xdr:cNvPr id="190" name="楕円 189"/>
        <xdr:cNvSpPr/>
      </xdr:nvSpPr>
      <xdr:spPr>
        <a:xfrm>
          <a:off x="2857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104775</xdr:rowOff>
    </xdr:from>
    <xdr:to>
      <xdr:col>19</xdr:col>
      <xdr:colOff>177800</xdr:colOff>
      <xdr:row>59</xdr:row>
      <xdr:rowOff>131445</xdr:rowOff>
    </xdr:to>
    <xdr:cxnSp macro="">
      <xdr:nvCxnSpPr>
        <xdr:cNvPr id="191" name="直線コネクタ 190"/>
        <xdr:cNvCxnSpPr/>
      </xdr:nvCxnSpPr>
      <xdr:spPr>
        <a:xfrm>
          <a:off x="2908300" y="102203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36830</xdr:rowOff>
    </xdr:from>
    <xdr:to>
      <xdr:col>10</xdr:col>
      <xdr:colOff>165100</xdr:colOff>
      <xdr:row>59</xdr:row>
      <xdr:rowOff>138430</xdr:rowOff>
    </xdr:to>
    <xdr:sp macro="" textlink="">
      <xdr:nvSpPr>
        <xdr:cNvPr id="192" name="楕円 191"/>
        <xdr:cNvSpPr/>
      </xdr:nvSpPr>
      <xdr:spPr>
        <a:xfrm>
          <a:off x="1968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87630</xdr:rowOff>
    </xdr:from>
    <xdr:to>
      <xdr:col>15</xdr:col>
      <xdr:colOff>50800</xdr:colOff>
      <xdr:row>59</xdr:row>
      <xdr:rowOff>104775</xdr:rowOff>
    </xdr:to>
    <xdr:cxnSp macro="">
      <xdr:nvCxnSpPr>
        <xdr:cNvPr id="193" name="直線コネクタ 192"/>
        <xdr:cNvCxnSpPr/>
      </xdr:nvCxnSpPr>
      <xdr:spPr>
        <a:xfrm>
          <a:off x="2019300" y="102031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21590</xdr:rowOff>
    </xdr:from>
    <xdr:to>
      <xdr:col>6</xdr:col>
      <xdr:colOff>38100</xdr:colOff>
      <xdr:row>59</xdr:row>
      <xdr:rowOff>123190</xdr:rowOff>
    </xdr:to>
    <xdr:sp macro="" textlink="">
      <xdr:nvSpPr>
        <xdr:cNvPr id="194" name="楕円 193"/>
        <xdr:cNvSpPr/>
      </xdr:nvSpPr>
      <xdr:spPr>
        <a:xfrm>
          <a:off x="1079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72390</xdr:rowOff>
    </xdr:from>
    <xdr:to>
      <xdr:col>10</xdr:col>
      <xdr:colOff>114300</xdr:colOff>
      <xdr:row>59</xdr:row>
      <xdr:rowOff>87630</xdr:rowOff>
    </xdr:to>
    <xdr:cxnSp macro="">
      <xdr:nvCxnSpPr>
        <xdr:cNvPr id="195" name="直線コネクタ 194"/>
        <xdr:cNvCxnSpPr/>
      </xdr:nvCxnSpPr>
      <xdr:spPr>
        <a:xfrm>
          <a:off x="1130300" y="10187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24782</xdr:rowOff>
    </xdr:from>
    <xdr:ext cx="405111" cy="259045"/>
    <xdr:sp macro="" textlink="">
      <xdr:nvSpPr>
        <xdr:cNvPr id="196" name="n_1aveValue【橋りょう・トンネル】&#10;有形固定資産減価償却率"/>
        <xdr:cNvSpPr txBox="1"/>
      </xdr:nvSpPr>
      <xdr:spPr>
        <a:xfrm>
          <a:off x="35820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158132</xdr:rowOff>
    </xdr:from>
    <xdr:ext cx="405111" cy="259045"/>
    <xdr:sp macro="" textlink="">
      <xdr:nvSpPr>
        <xdr:cNvPr id="197" name="n_2aveValue【橋りょう・トンネル】&#10;有形固定資産減価償却率"/>
        <xdr:cNvSpPr txBox="1"/>
      </xdr:nvSpPr>
      <xdr:spPr>
        <a:xfrm>
          <a:off x="2705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131462</xdr:rowOff>
    </xdr:from>
    <xdr:ext cx="405111" cy="259045"/>
    <xdr:sp macro="" textlink="">
      <xdr:nvSpPr>
        <xdr:cNvPr id="198" name="n_3aveValue【橋りょう・トンネル】&#10;有形固定資産減価償却率"/>
        <xdr:cNvSpPr txBox="1"/>
      </xdr:nvSpPr>
      <xdr:spPr>
        <a:xfrm>
          <a:off x="1816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199" name="n_4aveValue【橋りょう・トンネル】&#10;有形固定資産減価償却率"/>
        <xdr:cNvSpPr txBox="1"/>
      </xdr:nvSpPr>
      <xdr:spPr>
        <a:xfrm>
          <a:off x="927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27322</xdr:rowOff>
    </xdr:from>
    <xdr:ext cx="405111" cy="259045"/>
    <xdr:sp macro="" textlink="">
      <xdr:nvSpPr>
        <xdr:cNvPr id="200" name="n_1mainValue【橋りょう・トンネル】&#10;有形固定資産減価償却率"/>
        <xdr:cNvSpPr txBox="1"/>
      </xdr:nvSpPr>
      <xdr:spPr>
        <a:xfrm>
          <a:off x="358204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652</xdr:rowOff>
    </xdr:from>
    <xdr:ext cx="405111" cy="259045"/>
    <xdr:sp macro="" textlink="">
      <xdr:nvSpPr>
        <xdr:cNvPr id="201" name="n_2mainValue【橋りょう・トンネル】&#10;有形固定資産減価償却率"/>
        <xdr:cNvSpPr txBox="1"/>
      </xdr:nvSpPr>
      <xdr:spPr>
        <a:xfrm>
          <a:off x="27057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154957</xdr:rowOff>
    </xdr:from>
    <xdr:ext cx="405111" cy="259045"/>
    <xdr:sp macro="" textlink="">
      <xdr:nvSpPr>
        <xdr:cNvPr id="202" name="n_3mainValue【橋りょう・トンネル】&#10;有形固定資産減価償却率"/>
        <xdr:cNvSpPr txBox="1"/>
      </xdr:nvSpPr>
      <xdr:spPr>
        <a:xfrm>
          <a:off x="18167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114317</xdr:rowOff>
    </xdr:from>
    <xdr:ext cx="405111" cy="259045"/>
    <xdr:sp macro="" textlink="">
      <xdr:nvSpPr>
        <xdr:cNvPr id="203" name="n_4mainValue【橋りょう・トンネル】&#10;有形固定資産減価償却率"/>
        <xdr:cNvSpPr txBox="1"/>
      </xdr:nvSpPr>
      <xdr:spPr>
        <a:xfrm>
          <a:off x="9277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25" name="直線コネクタ 224"/>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26" name="【橋りょう・トンネル】&#10;一人当たり有形固定資産（償却資産）額最小値テキスト"/>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27" name="直線コネクタ 226"/>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28" name="【橋りょう・トンネル】&#10;一人当たり有形固定資産（償却資産）額最大値テキスト"/>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9" name="直線コネクタ 228"/>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141340</xdr:rowOff>
    </xdr:from>
    <xdr:ext cx="599010" cy="259045"/>
    <xdr:sp macro="" textlink="">
      <xdr:nvSpPr>
        <xdr:cNvPr id="230" name="【橋りょう・トンネル】&#10;一人当たり有形固定資産（償却資産）額平均値テキスト"/>
        <xdr:cNvSpPr txBox="1"/>
      </xdr:nvSpPr>
      <xdr:spPr>
        <a:xfrm>
          <a:off x="10515600" y="10428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31" name="フローチャート: 判断 230"/>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32" name="フローチャート: 判断 231"/>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33" name="フローチャート: 判断 232"/>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34" name="フローチャート: 判断 233"/>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35" name="フローチャート: 判断 234"/>
        <xdr:cNvSpPr/>
      </xdr:nvSpPr>
      <xdr:spPr>
        <a:xfrm>
          <a:off x="6921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138430</xdr:rowOff>
    </xdr:from>
    <xdr:to>
      <xdr:col>55</xdr:col>
      <xdr:colOff>50800</xdr:colOff>
      <xdr:row>56</xdr:row>
      <xdr:rowOff>68580</xdr:rowOff>
    </xdr:to>
    <xdr:sp macro="" textlink="">
      <xdr:nvSpPr>
        <xdr:cNvPr id="241" name="楕円 240"/>
        <xdr:cNvSpPr/>
      </xdr:nvSpPr>
      <xdr:spPr>
        <a:xfrm>
          <a:off x="10426700" y="956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91457</xdr:rowOff>
    </xdr:from>
    <xdr:ext cx="599010" cy="259045"/>
    <xdr:sp macro="" textlink="">
      <xdr:nvSpPr>
        <xdr:cNvPr id="242" name="【橋りょう・トンネル】&#10;一人当たり有形固定資産（償却資産）額該当値テキスト"/>
        <xdr:cNvSpPr txBox="1"/>
      </xdr:nvSpPr>
      <xdr:spPr>
        <a:xfrm>
          <a:off x="10515600" y="952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159714</xdr:rowOff>
    </xdr:from>
    <xdr:to>
      <xdr:col>50</xdr:col>
      <xdr:colOff>165100</xdr:colOff>
      <xdr:row>56</xdr:row>
      <xdr:rowOff>89864</xdr:rowOff>
    </xdr:to>
    <xdr:sp macro="" textlink="">
      <xdr:nvSpPr>
        <xdr:cNvPr id="243" name="楕円 242"/>
        <xdr:cNvSpPr/>
      </xdr:nvSpPr>
      <xdr:spPr>
        <a:xfrm>
          <a:off x="9588500" y="958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17780</xdr:rowOff>
    </xdr:from>
    <xdr:to>
      <xdr:col>55</xdr:col>
      <xdr:colOff>0</xdr:colOff>
      <xdr:row>56</xdr:row>
      <xdr:rowOff>39064</xdr:rowOff>
    </xdr:to>
    <xdr:cxnSp macro="">
      <xdr:nvCxnSpPr>
        <xdr:cNvPr id="244" name="直線コネクタ 243"/>
        <xdr:cNvCxnSpPr/>
      </xdr:nvCxnSpPr>
      <xdr:spPr>
        <a:xfrm flipV="1">
          <a:off x="9639300" y="9618980"/>
          <a:ext cx="838200" cy="2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10240</xdr:rowOff>
    </xdr:from>
    <xdr:to>
      <xdr:col>46</xdr:col>
      <xdr:colOff>38100</xdr:colOff>
      <xdr:row>56</xdr:row>
      <xdr:rowOff>111840</xdr:rowOff>
    </xdr:to>
    <xdr:sp macro="" textlink="">
      <xdr:nvSpPr>
        <xdr:cNvPr id="245" name="楕円 244"/>
        <xdr:cNvSpPr/>
      </xdr:nvSpPr>
      <xdr:spPr>
        <a:xfrm>
          <a:off x="8699500" y="961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39064</xdr:rowOff>
    </xdr:from>
    <xdr:to>
      <xdr:col>50</xdr:col>
      <xdr:colOff>114300</xdr:colOff>
      <xdr:row>56</xdr:row>
      <xdr:rowOff>61040</xdr:rowOff>
    </xdr:to>
    <xdr:cxnSp macro="">
      <xdr:nvCxnSpPr>
        <xdr:cNvPr id="246" name="直線コネクタ 245"/>
        <xdr:cNvCxnSpPr/>
      </xdr:nvCxnSpPr>
      <xdr:spPr>
        <a:xfrm flipV="1">
          <a:off x="8750300" y="9640264"/>
          <a:ext cx="889000" cy="2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36786</xdr:rowOff>
    </xdr:from>
    <xdr:to>
      <xdr:col>41</xdr:col>
      <xdr:colOff>101600</xdr:colOff>
      <xdr:row>56</xdr:row>
      <xdr:rowOff>138386</xdr:rowOff>
    </xdr:to>
    <xdr:sp macro="" textlink="">
      <xdr:nvSpPr>
        <xdr:cNvPr id="247" name="楕円 246"/>
        <xdr:cNvSpPr/>
      </xdr:nvSpPr>
      <xdr:spPr>
        <a:xfrm>
          <a:off x="7810500" y="96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61040</xdr:rowOff>
    </xdr:from>
    <xdr:to>
      <xdr:col>45</xdr:col>
      <xdr:colOff>177800</xdr:colOff>
      <xdr:row>56</xdr:row>
      <xdr:rowOff>87586</xdr:rowOff>
    </xdr:to>
    <xdr:cxnSp macro="">
      <xdr:nvCxnSpPr>
        <xdr:cNvPr id="248" name="直線コネクタ 247"/>
        <xdr:cNvCxnSpPr/>
      </xdr:nvCxnSpPr>
      <xdr:spPr>
        <a:xfrm flipV="1">
          <a:off x="7861300" y="9662240"/>
          <a:ext cx="889000" cy="2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67672</xdr:rowOff>
    </xdr:from>
    <xdr:to>
      <xdr:col>36</xdr:col>
      <xdr:colOff>165100</xdr:colOff>
      <xdr:row>56</xdr:row>
      <xdr:rowOff>169272</xdr:rowOff>
    </xdr:to>
    <xdr:sp macro="" textlink="">
      <xdr:nvSpPr>
        <xdr:cNvPr id="249" name="楕円 248"/>
        <xdr:cNvSpPr/>
      </xdr:nvSpPr>
      <xdr:spPr>
        <a:xfrm>
          <a:off x="6921500" y="966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87586</xdr:rowOff>
    </xdr:from>
    <xdr:to>
      <xdr:col>41</xdr:col>
      <xdr:colOff>50800</xdr:colOff>
      <xdr:row>56</xdr:row>
      <xdr:rowOff>118472</xdr:rowOff>
    </xdr:to>
    <xdr:cxnSp macro="">
      <xdr:nvCxnSpPr>
        <xdr:cNvPr id="250" name="直線コネクタ 249"/>
        <xdr:cNvCxnSpPr/>
      </xdr:nvCxnSpPr>
      <xdr:spPr>
        <a:xfrm flipV="1">
          <a:off x="6972300" y="9688786"/>
          <a:ext cx="889000" cy="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94301</xdr:rowOff>
    </xdr:from>
    <xdr:ext cx="599010" cy="259045"/>
    <xdr:sp macro="" textlink="">
      <xdr:nvSpPr>
        <xdr:cNvPr id="251" name="n_1aveValue【橋りょう・トンネル】&#10;一人当たり有形固定資産（償却資産）額"/>
        <xdr:cNvSpPr txBox="1"/>
      </xdr:nvSpPr>
      <xdr:spPr>
        <a:xfrm>
          <a:off x="9327095" y="1055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109933</xdr:rowOff>
    </xdr:from>
    <xdr:ext cx="599010" cy="259045"/>
    <xdr:sp macro="" textlink="">
      <xdr:nvSpPr>
        <xdr:cNvPr id="252" name="n_2aveValue【橋りょう・トンネル】&#10;一人当たり有形固定資産（償却資産）額"/>
        <xdr:cNvSpPr txBox="1"/>
      </xdr:nvSpPr>
      <xdr:spPr>
        <a:xfrm>
          <a:off x="84507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129060</xdr:rowOff>
    </xdr:from>
    <xdr:ext cx="599010" cy="259045"/>
    <xdr:sp macro="" textlink="">
      <xdr:nvSpPr>
        <xdr:cNvPr id="253" name="n_3aveValue【橋りょう・トンネル】&#10;一人当たり有形固定資産（償却資産）額"/>
        <xdr:cNvSpPr txBox="1"/>
      </xdr:nvSpPr>
      <xdr:spPr>
        <a:xfrm>
          <a:off x="7561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136355</xdr:rowOff>
    </xdr:from>
    <xdr:ext cx="599010" cy="259045"/>
    <xdr:sp macro="" textlink="">
      <xdr:nvSpPr>
        <xdr:cNvPr id="254" name="n_4aveValue【橋りょう・トンネル】&#10;一人当たり有形固定資産（償却資産）額"/>
        <xdr:cNvSpPr txBox="1"/>
      </xdr:nvSpPr>
      <xdr:spPr>
        <a:xfrm>
          <a:off x="6672795" y="1059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106391</xdr:rowOff>
    </xdr:from>
    <xdr:ext cx="599010" cy="259045"/>
    <xdr:sp macro="" textlink="">
      <xdr:nvSpPr>
        <xdr:cNvPr id="255" name="n_1mainValue【橋りょう・トンネル】&#10;一人当たり有形固定資産（償却資産）額"/>
        <xdr:cNvSpPr txBox="1"/>
      </xdr:nvSpPr>
      <xdr:spPr>
        <a:xfrm>
          <a:off x="9327095" y="9364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54</xdr:row>
      <xdr:rowOff>128367</xdr:rowOff>
    </xdr:from>
    <xdr:ext cx="599010" cy="259045"/>
    <xdr:sp macro="" textlink="">
      <xdr:nvSpPr>
        <xdr:cNvPr id="256" name="n_2mainValue【橋りょう・トンネル】&#10;一人当たり有形固定資産（償却資産）額"/>
        <xdr:cNvSpPr txBox="1"/>
      </xdr:nvSpPr>
      <xdr:spPr>
        <a:xfrm>
          <a:off x="8450795" y="938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54</xdr:row>
      <xdr:rowOff>154913</xdr:rowOff>
    </xdr:from>
    <xdr:ext cx="599010" cy="259045"/>
    <xdr:sp macro="" textlink="">
      <xdr:nvSpPr>
        <xdr:cNvPr id="257" name="n_3mainValue【橋りょう・トンネル】&#10;一人当たり有形固定資産（償却資産）額"/>
        <xdr:cNvSpPr txBox="1"/>
      </xdr:nvSpPr>
      <xdr:spPr>
        <a:xfrm>
          <a:off x="7561795" y="9413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55</xdr:row>
      <xdr:rowOff>14349</xdr:rowOff>
    </xdr:from>
    <xdr:ext cx="599010" cy="259045"/>
    <xdr:sp macro="" textlink="">
      <xdr:nvSpPr>
        <xdr:cNvPr id="258" name="n_4mainValue【橋りょう・トンネル】&#10;一人当たり有形固定資産（償却資産）額"/>
        <xdr:cNvSpPr txBox="1"/>
      </xdr:nvSpPr>
      <xdr:spPr>
        <a:xfrm>
          <a:off x="6672795" y="9444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1" name="テキスト ボックス 270"/>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1" name="テキスト ボックス 280"/>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84" name="直線コネクタ 283"/>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85" name="【公営住宅】&#10;有形固定資産減価償却率最小値テキスト"/>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86" name="直線コネクタ 285"/>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87" name="【公営住宅】&#10;有形固定資産減価償却率最大値テキスト"/>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88" name="直線コネクタ 287"/>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97989</xdr:rowOff>
    </xdr:from>
    <xdr:ext cx="405111" cy="259045"/>
    <xdr:sp macro="" textlink="">
      <xdr:nvSpPr>
        <xdr:cNvPr id="289" name="【公営住宅】&#10;有形固定資産減価償却率平均値テキスト"/>
        <xdr:cNvSpPr txBox="1"/>
      </xdr:nvSpPr>
      <xdr:spPr>
        <a:xfrm>
          <a:off x="4673600" y="1432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90" name="フローチャート: 判断 289"/>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91" name="フローチャート: 判断 290"/>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92" name="フローチャート: 判断 291"/>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93" name="フローチャート: 判断 292"/>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94" name="フローチャート: 判断 293"/>
        <xdr:cNvSpPr/>
      </xdr:nvSpPr>
      <xdr:spPr>
        <a:xfrm>
          <a:off x="1079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139156</xdr:rowOff>
    </xdr:from>
    <xdr:to>
      <xdr:col>24</xdr:col>
      <xdr:colOff>114300</xdr:colOff>
      <xdr:row>83</xdr:row>
      <xdr:rowOff>69306</xdr:rowOff>
    </xdr:to>
    <xdr:sp macro="" textlink="">
      <xdr:nvSpPr>
        <xdr:cNvPr id="300" name="楕円 299"/>
        <xdr:cNvSpPr/>
      </xdr:nvSpPr>
      <xdr:spPr>
        <a:xfrm>
          <a:off x="4584700" y="141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162033</xdr:rowOff>
    </xdr:from>
    <xdr:ext cx="405111" cy="259045"/>
    <xdr:sp macro="" textlink="">
      <xdr:nvSpPr>
        <xdr:cNvPr id="301" name="【公営住宅】&#10;有形固定資産減価償却率該当値テキスト"/>
        <xdr:cNvSpPr txBox="1"/>
      </xdr:nvSpPr>
      <xdr:spPr>
        <a:xfrm>
          <a:off x="4673600" y="14049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106499</xdr:rowOff>
    </xdr:from>
    <xdr:to>
      <xdr:col>20</xdr:col>
      <xdr:colOff>38100</xdr:colOff>
      <xdr:row>83</xdr:row>
      <xdr:rowOff>36649</xdr:rowOff>
    </xdr:to>
    <xdr:sp macro="" textlink="">
      <xdr:nvSpPr>
        <xdr:cNvPr id="302" name="楕円 301"/>
        <xdr:cNvSpPr/>
      </xdr:nvSpPr>
      <xdr:spPr>
        <a:xfrm>
          <a:off x="3746500" y="141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157299</xdr:rowOff>
    </xdr:from>
    <xdr:to>
      <xdr:col>24</xdr:col>
      <xdr:colOff>63500</xdr:colOff>
      <xdr:row>83</xdr:row>
      <xdr:rowOff>18506</xdr:rowOff>
    </xdr:to>
    <xdr:cxnSp macro="">
      <xdr:nvCxnSpPr>
        <xdr:cNvPr id="303" name="直線コネクタ 302"/>
        <xdr:cNvCxnSpPr/>
      </xdr:nvCxnSpPr>
      <xdr:spPr>
        <a:xfrm>
          <a:off x="3797300" y="1421619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77107</xdr:rowOff>
    </xdr:from>
    <xdr:to>
      <xdr:col>15</xdr:col>
      <xdr:colOff>101600</xdr:colOff>
      <xdr:row>83</xdr:row>
      <xdr:rowOff>7257</xdr:rowOff>
    </xdr:to>
    <xdr:sp macro="" textlink="">
      <xdr:nvSpPr>
        <xdr:cNvPr id="304" name="楕円 303"/>
        <xdr:cNvSpPr/>
      </xdr:nvSpPr>
      <xdr:spPr>
        <a:xfrm>
          <a:off x="2857500" y="1413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127907</xdr:rowOff>
    </xdr:from>
    <xdr:to>
      <xdr:col>19</xdr:col>
      <xdr:colOff>177800</xdr:colOff>
      <xdr:row>82</xdr:row>
      <xdr:rowOff>157299</xdr:rowOff>
    </xdr:to>
    <xdr:cxnSp macro="">
      <xdr:nvCxnSpPr>
        <xdr:cNvPr id="305" name="直線コネクタ 304"/>
        <xdr:cNvCxnSpPr/>
      </xdr:nvCxnSpPr>
      <xdr:spPr>
        <a:xfrm>
          <a:off x="2908300" y="1418680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39551</xdr:rowOff>
    </xdr:from>
    <xdr:to>
      <xdr:col>10</xdr:col>
      <xdr:colOff>165100</xdr:colOff>
      <xdr:row>82</xdr:row>
      <xdr:rowOff>141151</xdr:rowOff>
    </xdr:to>
    <xdr:sp macro="" textlink="">
      <xdr:nvSpPr>
        <xdr:cNvPr id="306" name="楕円 305"/>
        <xdr:cNvSpPr/>
      </xdr:nvSpPr>
      <xdr:spPr>
        <a:xfrm>
          <a:off x="1968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90351</xdr:rowOff>
    </xdr:from>
    <xdr:to>
      <xdr:col>15</xdr:col>
      <xdr:colOff>50800</xdr:colOff>
      <xdr:row>82</xdr:row>
      <xdr:rowOff>127907</xdr:rowOff>
    </xdr:to>
    <xdr:cxnSp macro="">
      <xdr:nvCxnSpPr>
        <xdr:cNvPr id="307" name="直線コネクタ 306"/>
        <xdr:cNvCxnSpPr/>
      </xdr:nvCxnSpPr>
      <xdr:spPr>
        <a:xfrm>
          <a:off x="2019300" y="1414925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3629</xdr:rowOff>
    </xdr:from>
    <xdr:to>
      <xdr:col>6</xdr:col>
      <xdr:colOff>38100</xdr:colOff>
      <xdr:row>82</xdr:row>
      <xdr:rowOff>105229</xdr:rowOff>
    </xdr:to>
    <xdr:sp macro="" textlink="">
      <xdr:nvSpPr>
        <xdr:cNvPr id="308" name="楕円 307"/>
        <xdr:cNvSpPr/>
      </xdr:nvSpPr>
      <xdr:spPr>
        <a:xfrm>
          <a:off x="1079500" y="140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54429</xdr:rowOff>
    </xdr:from>
    <xdr:to>
      <xdr:col>10</xdr:col>
      <xdr:colOff>114300</xdr:colOff>
      <xdr:row>82</xdr:row>
      <xdr:rowOff>90351</xdr:rowOff>
    </xdr:to>
    <xdr:cxnSp macro="">
      <xdr:nvCxnSpPr>
        <xdr:cNvPr id="309" name="直線コネクタ 308"/>
        <xdr:cNvCxnSpPr/>
      </xdr:nvCxnSpPr>
      <xdr:spPr>
        <a:xfrm>
          <a:off x="1130300" y="1411332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3283</xdr:rowOff>
    </xdr:from>
    <xdr:ext cx="405111" cy="259045"/>
    <xdr:sp macro="" textlink="">
      <xdr:nvSpPr>
        <xdr:cNvPr id="310" name="n_1aveValue【公営住宅】&#10;有形固定資産減価償却率"/>
        <xdr:cNvSpPr txBox="1"/>
      </xdr:nvSpPr>
      <xdr:spPr>
        <a:xfrm>
          <a:off x="35820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142076</xdr:rowOff>
    </xdr:from>
    <xdr:ext cx="405111" cy="259045"/>
    <xdr:sp macro="" textlink="">
      <xdr:nvSpPr>
        <xdr:cNvPr id="311" name="n_2aveValue【公営住宅】&#10;有形固定資産減価償却率"/>
        <xdr:cNvSpPr txBox="1"/>
      </xdr:nvSpPr>
      <xdr:spPr>
        <a:xfrm>
          <a:off x="2705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135545</xdr:rowOff>
    </xdr:from>
    <xdr:ext cx="405111" cy="259045"/>
    <xdr:sp macro="" textlink="">
      <xdr:nvSpPr>
        <xdr:cNvPr id="312" name="n_3aveValue【公営住宅】&#10;有形固定資産減価償却率"/>
        <xdr:cNvSpPr txBox="1"/>
      </xdr:nvSpPr>
      <xdr:spPr>
        <a:xfrm>
          <a:off x="1816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73496</xdr:rowOff>
    </xdr:from>
    <xdr:ext cx="405111" cy="259045"/>
    <xdr:sp macro="" textlink="">
      <xdr:nvSpPr>
        <xdr:cNvPr id="313" name="n_4aveValue【公営住宅】&#10;有形固定資産減価償却率"/>
        <xdr:cNvSpPr txBox="1"/>
      </xdr:nvSpPr>
      <xdr:spPr>
        <a:xfrm>
          <a:off x="927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53176</xdr:rowOff>
    </xdr:from>
    <xdr:ext cx="405111" cy="259045"/>
    <xdr:sp macro="" textlink="">
      <xdr:nvSpPr>
        <xdr:cNvPr id="314" name="n_1mainValue【公営住宅】&#10;有形固定資産減価償却率"/>
        <xdr:cNvSpPr txBox="1"/>
      </xdr:nvSpPr>
      <xdr:spPr>
        <a:xfrm>
          <a:off x="3582044" y="1394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23784</xdr:rowOff>
    </xdr:from>
    <xdr:ext cx="405111" cy="259045"/>
    <xdr:sp macro="" textlink="">
      <xdr:nvSpPr>
        <xdr:cNvPr id="315" name="n_2mainValue【公営住宅】&#10;有形固定資産減価償却率"/>
        <xdr:cNvSpPr txBox="1"/>
      </xdr:nvSpPr>
      <xdr:spPr>
        <a:xfrm>
          <a:off x="2705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157678</xdr:rowOff>
    </xdr:from>
    <xdr:ext cx="405111" cy="259045"/>
    <xdr:sp macro="" textlink="">
      <xdr:nvSpPr>
        <xdr:cNvPr id="316" name="n_3mainValue【公営住宅】&#10;有形固定資産減価償却率"/>
        <xdr:cNvSpPr txBox="1"/>
      </xdr:nvSpPr>
      <xdr:spPr>
        <a:xfrm>
          <a:off x="1816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121756</xdr:rowOff>
    </xdr:from>
    <xdr:ext cx="405111" cy="259045"/>
    <xdr:sp macro="" textlink="">
      <xdr:nvSpPr>
        <xdr:cNvPr id="317" name="n_4mainValue【公営住宅】&#10;有形固定資産減価償却率"/>
        <xdr:cNvSpPr txBox="1"/>
      </xdr:nvSpPr>
      <xdr:spPr>
        <a:xfrm>
          <a:off x="927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41" name="直線コネクタ 340"/>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2"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3" name="直線コネクタ 342"/>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44" name="【公営住宅】&#10;一人当たり面積最大値テキスト"/>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45" name="直線コネクタ 344"/>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46"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7" name="フローチャート: 判断 346"/>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48" name="フローチャート: 判断 347"/>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49" name="フローチャート: 判断 348"/>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50" name="フローチャート: 判断 349"/>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51" name="フローチャート: 判断 350"/>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93218</xdr:rowOff>
    </xdr:from>
    <xdr:to>
      <xdr:col>55</xdr:col>
      <xdr:colOff>50800</xdr:colOff>
      <xdr:row>83</xdr:row>
      <xdr:rowOff>23368</xdr:rowOff>
    </xdr:to>
    <xdr:sp macro="" textlink="">
      <xdr:nvSpPr>
        <xdr:cNvPr id="357" name="楕円 356"/>
        <xdr:cNvSpPr/>
      </xdr:nvSpPr>
      <xdr:spPr>
        <a:xfrm>
          <a:off x="10426700" y="1415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116095</xdr:rowOff>
    </xdr:from>
    <xdr:ext cx="469744" cy="259045"/>
    <xdr:sp macro="" textlink="">
      <xdr:nvSpPr>
        <xdr:cNvPr id="358" name="【公営住宅】&#10;一人当たり面積該当値テキスト"/>
        <xdr:cNvSpPr txBox="1"/>
      </xdr:nvSpPr>
      <xdr:spPr>
        <a:xfrm>
          <a:off x="10515600" y="1400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102363</xdr:rowOff>
    </xdr:from>
    <xdr:to>
      <xdr:col>50</xdr:col>
      <xdr:colOff>165100</xdr:colOff>
      <xdr:row>83</xdr:row>
      <xdr:rowOff>32513</xdr:rowOff>
    </xdr:to>
    <xdr:sp macro="" textlink="">
      <xdr:nvSpPr>
        <xdr:cNvPr id="359" name="楕円 358"/>
        <xdr:cNvSpPr/>
      </xdr:nvSpPr>
      <xdr:spPr>
        <a:xfrm>
          <a:off x="9588500" y="14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144018</xdr:rowOff>
    </xdr:from>
    <xdr:to>
      <xdr:col>55</xdr:col>
      <xdr:colOff>0</xdr:colOff>
      <xdr:row>82</xdr:row>
      <xdr:rowOff>153163</xdr:rowOff>
    </xdr:to>
    <xdr:cxnSp macro="">
      <xdr:nvCxnSpPr>
        <xdr:cNvPr id="360" name="直線コネクタ 359"/>
        <xdr:cNvCxnSpPr/>
      </xdr:nvCxnSpPr>
      <xdr:spPr>
        <a:xfrm flipV="1">
          <a:off x="9639300" y="14202918"/>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100837</xdr:rowOff>
    </xdr:from>
    <xdr:to>
      <xdr:col>46</xdr:col>
      <xdr:colOff>38100</xdr:colOff>
      <xdr:row>83</xdr:row>
      <xdr:rowOff>30987</xdr:rowOff>
    </xdr:to>
    <xdr:sp macro="" textlink="">
      <xdr:nvSpPr>
        <xdr:cNvPr id="361" name="楕円 360"/>
        <xdr:cNvSpPr/>
      </xdr:nvSpPr>
      <xdr:spPr>
        <a:xfrm>
          <a:off x="8699500" y="1415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151637</xdr:rowOff>
    </xdr:from>
    <xdr:to>
      <xdr:col>50</xdr:col>
      <xdr:colOff>114300</xdr:colOff>
      <xdr:row>82</xdr:row>
      <xdr:rowOff>153163</xdr:rowOff>
    </xdr:to>
    <xdr:cxnSp macro="">
      <xdr:nvCxnSpPr>
        <xdr:cNvPr id="362" name="直線コネクタ 361"/>
        <xdr:cNvCxnSpPr/>
      </xdr:nvCxnSpPr>
      <xdr:spPr>
        <a:xfrm>
          <a:off x="8750300" y="14210537"/>
          <a:ext cx="88900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109220</xdr:rowOff>
    </xdr:from>
    <xdr:to>
      <xdr:col>41</xdr:col>
      <xdr:colOff>101600</xdr:colOff>
      <xdr:row>83</xdr:row>
      <xdr:rowOff>39370</xdr:rowOff>
    </xdr:to>
    <xdr:sp macro="" textlink="">
      <xdr:nvSpPr>
        <xdr:cNvPr id="363" name="楕円 362"/>
        <xdr:cNvSpPr/>
      </xdr:nvSpPr>
      <xdr:spPr>
        <a:xfrm>
          <a:off x="7810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151637</xdr:rowOff>
    </xdr:from>
    <xdr:to>
      <xdr:col>45</xdr:col>
      <xdr:colOff>177800</xdr:colOff>
      <xdr:row>82</xdr:row>
      <xdr:rowOff>160020</xdr:rowOff>
    </xdr:to>
    <xdr:cxnSp macro="">
      <xdr:nvCxnSpPr>
        <xdr:cNvPr id="364" name="直線コネクタ 363"/>
        <xdr:cNvCxnSpPr/>
      </xdr:nvCxnSpPr>
      <xdr:spPr>
        <a:xfrm flipV="1">
          <a:off x="7861300" y="14210537"/>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254</xdr:rowOff>
    </xdr:from>
    <xdr:to>
      <xdr:col>36</xdr:col>
      <xdr:colOff>165100</xdr:colOff>
      <xdr:row>82</xdr:row>
      <xdr:rowOff>101854</xdr:rowOff>
    </xdr:to>
    <xdr:sp macro="" textlink="">
      <xdr:nvSpPr>
        <xdr:cNvPr id="365" name="楕円 364"/>
        <xdr:cNvSpPr/>
      </xdr:nvSpPr>
      <xdr:spPr>
        <a:xfrm>
          <a:off x="6921500" y="1405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51054</xdr:rowOff>
    </xdr:from>
    <xdr:to>
      <xdr:col>41</xdr:col>
      <xdr:colOff>50800</xdr:colOff>
      <xdr:row>82</xdr:row>
      <xdr:rowOff>160020</xdr:rowOff>
    </xdr:to>
    <xdr:cxnSp macro="">
      <xdr:nvCxnSpPr>
        <xdr:cNvPr id="366" name="直線コネクタ 365"/>
        <xdr:cNvCxnSpPr/>
      </xdr:nvCxnSpPr>
      <xdr:spPr>
        <a:xfrm>
          <a:off x="6972300" y="14109954"/>
          <a:ext cx="889000" cy="10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92981</xdr:rowOff>
    </xdr:from>
    <xdr:ext cx="469744" cy="259045"/>
    <xdr:sp macro="" textlink="">
      <xdr:nvSpPr>
        <xdr:cNvPr id="367" name="n_1aveValue【公営住宅】&#10;一人当たり面積"/>
        <xdr:cNvSpPr txBox="1"/>
      </xdr:nvSpPr>
      <xdr:spPr>
        <a:xfrm>
          <a:off x="9391727" y="1449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92219</xdr:rowOff>
    </xdr:from>
    <xdr:ext cx="469744" cy="259045"/>
    <xdr:sp macro="" textlink="">
      <xdr:nvSpPr>
        <xdr:cNvPr id="368" name="n_2aveValue【公営住宅】&#10;一人当たり面積"/>
        <xdr:cNvSpPr txBox="1"/>
      </xdr:nvSpPr>
      <xdr:spPr>
        <a:xfrm>
          <a:off x="85154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103649</xdr:rowOff>
    </xdr:from>
    <xdr:ext cx="469744" cy="259045"/>
    <xdr:sp macro="" textlink="">
      <xdr:nvSpPr>
        <xdr:cNvPr id="369" name="n_3aveValue【公営住宅】&#10;一人当たり面積"/>
        <xdr:cNvSpPr txBox="1"/>
      </xdr:nvSpPr>
      <xdr:spPr>
        <a:xfrm>
          <a:off x="7626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99077</xdr:rowOff>
    </xdr:from>
    <xdr:ext cx="469744" cy="259045"/>
    <xdr:sp macro="" textlink="">
      <xdr:nvSpPr>
        <xdr:cNvPr id="370" name="n_4aveValue【公営住宅】&#10;一人当たり面積"/>
        <xdr:cNvSpPr txBox="1"/>
      </xdr:nvSpPr>
      <xdr:spPr>
        <a:xfrm>
          <a:off x="6737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49040</xdr:rowOff>
    </xdr:from>
    <xdr:ext cx="469744" cy="259045"/>
    <xdr:sp macro="" textlink="">
      <xdr:nvSpPr>
        <xdr:cNvPr id="371" name="n_1mainValue【公営住宅】&#10;一人当たり面積"/>
        <xdr:cNvSpPr txBox="1"/>
      </xdr:nvSpPr>
      <xdr:spPr>
        <a:xfrm>
          <a:off x="9391727" y="1393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47514</xdr:rowOff>
    </xdr:from>
    <xdr:ext cx="469744" cy="259045"/>
    <xdr:sp macro="" textlink="">
      <xdr:nvSpPr>
        <xdr:cNvPr id="372" name="n_2mainValue【公営住宅】&#10;一人当たり面積"/>
        <xdr:cNvSpPr txBox="1"/>
      </xdr:nvSpPr>
      <xdr:spPr>
        <a:xfrm>
          <a:off x="8515427" y="1393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55897</xdr:rowOff>
    </xdr:from>
    <xdr:ext cx="469744" cy="259045"/>
    <xdr:sp macro="" textlink="">
      <xdr:nvSpPr>
        <xdr:cNvPr id="373" name="n_3mainValue【公営住宅】&#10;一人当たり面積"/>
        <xdr:cNvSpPr txBox="1"/>
      </xdr:nvSpPr>
      <xdr:spPr>
        <a:xfrm>
          <a:off x="7626427"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118381</xdr:rowOff>
    </xdr:from>
    <xdr:ext cx="469744" cy="259045"/>
    <xdr:sp macro="" textlink="">
      <xdr:nvSpPr>
        <xdr:cNvPr id="374" name="n_4mainValue【公営住宅】&#10;一人当たり面積"/>
        <xdr:cNvSpPr txBox="1"/>
      </xdr:nvSpPr>
      <xdr:spPr>
        <a:xfrm>
          <a:off x="6737427" y="1383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415" name="直線コネクタ 414"/>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416" name="【認定こども園・幼稚園・保育所】&#10;有形固定資産減価償却率最小値テキスト"/>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417" name="直線コネクタ 416"/>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18" name="【認定こども園・幼稚園・保育所】&#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19" name="直線コネクタ 418"/>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59072</xdr:rowOff>
    </xdr:from>
    <xdr:ext cx="405111" cy="259045"/>
    <xdr:sp macro="" textlink="">
      <xdr:nvSpPr>
        <xdr:cNvPr id="420" name="【認定こども園・幼稚園・保育所】&#10;有形固定資産減価償却率平均値テキスト"/>
        <xdr:cNvSpPr txBox="1"/>
      </xdr:nvSpPr>
      <xdr:spPr>
        <a:xfrm>
          <a:off x="163576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21" name="フローチャート: 判断 420"/>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422" name="フローチャート: 判断 421"/>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23" name="フローチャート: 判断 422"/>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24" name="フローチャート: 判断 423"/>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425" name="フローチャート: 判断 424"/>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147320</xdr:rowOff>
    </xdr:from>
    <xdr:to>
      <xdr:col>85</xdr:col>
      <xdr:colOff>177800</xdr:colOff>
      <xdr:row>34</xdr:row>
      <xdr:rowOff>77470</xdr:rowOff>
    </xdr:to>
    <xdr:sp macro="" textlink="">
      <xdr:nvSpPr>
        <xdr:cNvPr id="431" name="楕円 430"/>
        <xdr:cNvSpPr/>
      </xdr:nvSpPr>
      <xdr:spPr>
        <a:xfrm>
          <a:off x="16268700" y="58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62247</xdr:rowOff>
    </xdr:from>
    <xdr:ext cx="405111" cy="259045"/>
    <xdr:sp macro="" textlink="">
      <xdr:nvSpPr>
        <xdr:cNvPr id="432" name="【認定こども園・幼稚園・保育所】&#10;有形固定資産減価償却率該当値テキスト"/>
        <xdr:cNvSpPr txBox="1"/>
      </xdr:nvSpPr>
      <xdr:spPr>
        <a:xfrm>
          <a:off x="16357600" y="5720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103505</xdr:rowOff>
    </xdr:from>
    <xdr:to>
      <xdr:col>81</xdr:col>
      <xdr:colOff>101600</xdr:colOff>
      <xdr:row>34</xdr:row>
      <xdr:rowOff>33655</xdr:rowOff>
    </xdr:to>
    <xdr:sp macro="" textlink="">
      <xdr:nvSpPr>
        <xdr:cNvPr id="433" name="楕円 432"/>
        <xdr:cNvSpPr/>
      </xdr:nvSpPr>
      <xdr:spPr>
        <a:xfrm>
          <a:off x="15430500" y="576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154305</xdr:rowOff>
    </xdr:from>
    <xdr:to>
      <xdr:col>85</xdr:col>
      <xdr:colOff>127000</xdr:colOff>
      <xdr:row>34</xdr:row>
      <xdr:rowOff>26670</xdr:rowOff>
    </xdr:to>
    <xdr:cxnSp macro="">
      <xdr:nvCxnSpPr>
        <xdr:cNvPr id="434" name="直線コネクタ 433"/>
        <xdr:cNvCxnSpPr/>
      </xdr:nvCxnSpPr>
      <xdr:spPr>
        <a:xfrm>
          <a:off x="15481300" y="581215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57785</xdr:rowOff>
    </xdr:from>
    <xdr:to>
      <xdr:col>76</xdr:col>
      <xdr:colOff>165100</xdr:colOff>
      <xdr:row>33</xdr:row>
      <xdr:rowOff>159385</xdr:rowOff>
    </xdr:to>
    <xdr:sp macro="" textlink="">
      <xdr:nvSpPr>
        <xdr:cNvPr id="435" name="楕円 434"/>
        <xdr:cNvSpPr/>
      </xdr:nvSpPr>
      <xdr:spPr>
        <a:xfrm>
          <a:off x="14541500" y="571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108585</xdr:rowOff>
    </xdr:from>
    <xdr:to>
      <xdr:col>81</xdr:col>
      <xdr:colOff>50800</xdr:colOff>
      <xdr:row>33</xdr:row>
      <xdr:rowOff>154305</xdr:rowOff>
    </xdr:to>
    <xdr:cxnSp macro="">
      <xdr:nvCxnSpPr>
        <xdr:cNvPr id="436" name="直線コネクタ 435"/>
        <xdr:cNvCxnSpPr/>
      </xdr:nvCxnSpPr>
      <xdr:spPr>
        <a:xfrm>
          <a:off x="14592300" y="57664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12065</xdr:rowOff>
    </xdr:from>
    <xdr:to>
      <xdr:col>72</xdr:col>
      <xdr:colOff>38100</xdr:colOff>
      <xdr:row>33</xdr:row>
      <xdr:rowOff>113665</xdr:rowOff>
    </xdr:to>
    <xdr:sp macro="" textlink="">
      <xdr:nvSpPr>
        <xdr:cNvPr id="437" name="楕円 436"/>
        <xdr:cNvSpPr/>
      </xdr:nvSpPr>
      <xdr:spPr>
        <a:xfrm>
          <a:off x="13652500" y="566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62865</xdr:rowOff>
    </xdr:from>
    <xdr:to>
      <xdr:col>76</xdr:col>
      <xdr:colOff>114300</xdr:colOff>
      <xdr:row>33</xdr:row>
      <xdr:rowOff>108585</xdr:rowOff>
    </xdr:to>
    <xdr:cxnSp macro="">
      <xdr:nvCxnSpPr>
        <xdr:cNvPr id="438" name="直線コネクタ 437"/>
        <xdr:cNvCxnSpPr/>
      </xdr:nvCxnSpPr>
      <xdr:spPr>
        <a:xfrm>
          <a:off x="13703300" y="57207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160655</xdr:rowOff>
    </xdr:from>
    <xdr:to>
      <xdr:col>67</xdr:col>
      <xdr:colOff>101600</xdr:colOff>
      <xdr:row>34</xdr:row>
      <xdr:rowOff>90805</xdr:rowOff>
    </xdr:to>
    <xdr:sp macro="" textlink="">
      <xdr:nvSpPr>
        <xdr:cNvPr id="439" name="楕円 438"/>
        <xdr:cNvSpPr/>
      </xdr:nvSpPr>
      <xdr:spPr>
        <a:xfrm>
          <a:off x="12763500" y="58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62865</xdr:rowOff>
    </xdr:from>
    <xdr:to>
      <xdr:col>71</xdr:col>
      <xdr:colOff>177800</xdr:colOff>
      <xdr:row>34</xdr:row>
      <xdr:rowOff>40005</xdr:rowOff>
    </xdr:to>
    <xdr:cxnSp macro="">
      <xdr:nvCxnSpPr>
        <xdr:cNvPr id="440" name="直線コネクタ 439"/>
        <xdr:cNvCxnSpPr/>
      </xdr:nvCxnSpPr>
      <xdr:spPr>
        <a:xfrm flipV="1">
          <a:off x="12814300" y="5720715"/>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28592</xdr:rowOff>
    </xdr:from>
    <xdr:ext cx="405111" cy="259045"/>
    <xdr:sp macro="" textlink="">
      <xdr:nvSpPr>
        <xdr:cNvPr id="441" name="n_1aveValue【認定こども園・幼稚園・保育所】&#10;有形固定資産減価償却率"/>
        <xdr:cNvSpPr txBox="1"/>
      </xdr:nvSpPr>
      <xdr:spPr>
        <a:xfrm>
          <a:off x="15266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9542</xdr:rowOff>
    </xdr:from>
    <xdr:ext cx="405111" cy="259045"/>
    <xdr:sp macro="" textlink="">
      <xdr:nvSpPr>
        <xdr:cNvPr id="442" name="n_2aveValue【認定こども園・幼稚園・保育所】&#10;有形固定資産減価償却率"/>
        <xdr:cNvSpPr txBox="1"/>
      </xdr:nvSpPr>
      <xdr:spPr>
        <a:xfrm>
          <a:off x="14389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443" name="n_3aveValue【認定こども園・幼稚園・保育所】&#10;有形固定資産減価償却率"/>
        <xdr:cNvSpPr txBox="1"/>
      </xdr:nvSpPr>
      <xdr:spPr>
        <a:xfrm>
          <a:off x="13500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152417</xdr:rowOff>
    </xdr:from>
    <xdr:ext cx="405111" cy="259045"/>
    <xdr:sp macro="" textlink="">
      <xdr:nvSpPr>
        <xdr:cNvPr id="444" name="n_4aveValue【認定こども園・幼稚園・保育所】&#10;有形固定資産減価償却率"/>
        <xdr:cNvSpPr txBox="1"/>
      </xdr:nvSpPr>
      <xdr:spPr>
        <a:xfrm>
          <a:off x="12611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50182</xdr:rowOff>
    </xdr:from>
    <xdr:ext cx="405111" cy="259045"/>
    <xdr:sp macro="" textlink="">
      <xdr:nvSpPr>
        <xdr:cNvPr id="445" name="n_1mainValue【認定こども園・幼稚園・保育所】&#10;有形固定資産減価償却率"/>
        <xdr:cNvSpPr txBox="1"/>
      </xdr:nvSpPr>
      <xdr:spPr>
        <a:xfrm>
          <a:off x="15266044" y="55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4462</xdr:rowOff>
    </xdr:from>
    <xdr:ext cx="405111" cy="259045"/>
    <xdr:sp macro="" textlink="">
      <xdr:nvSpPr>
        <xdr:cNvPr id="446" name="n_2mainValue【認定こども園・幼稚園・保育所】&#10;有形固定資産減価償却率"/>
        <xdr:cNvSpPr txBox="1"/>
      </xdr:nvSpPr>
      <xdr:spPr>
        <a:xfrm>
          <a:off x="14389744" y="549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130192</xdr:rowOff>
    </xdr:from>
    <xdr:ext cx="405111" cy="259045"/>
    <xdr:sp macro="" textlink="">
      <xdr:nvSpPr>
        <xdr:cNvPr id="447" name="n_3mainValue【認定こども園・幼稚園・保育所】&#10;有形固定資産減価償却率"/>
        <xdr:cNvSpPr txBox="1"/>
      </xdr:nvSpPr>
      <xdr:spPr>
        <a:xfrm>
          <a:off x="13500744" y="544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107332</xdr:rowOff>
    </xdr:from>
    <xdr:ext cx="405111" cy="259045"/>
    <xdr:sp macro="" textlink="">
      <xdr:nvSpPr>
        <xdr:cNvPr id="448" name="n_4mainValue【認定こども園・幼稚園・保育所】&#10;有形固定資産減価償却率"/>
        <xdr:cNvSpPr txBox="1"/>
      </xdr:nvSpPr>
      <xdr:spPr>
        <a:xfrm>
          <a:off x="12611744" y="559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0" name="テキスト ボックス 45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2" name="テキスト ボックス 46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4" name="テキスト ボックス 46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6" name="テキスト ボックス 46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8" name="テキスト ボックス 46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472" name="直線コネクタ 471"/>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3"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4" name="直線コネクタ 473"/>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75" name="【認定こども園・幼稚園・保育所】&#10;一人当たり面積最大値テキスト"/>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76" name="直線コネクタ 475"/>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64787</xdr:rowOff>
    </xdr:from>
    <xdr:ext cx="469744" cy="259045"/>
    <xdr:sp macro="" textlink="">
      <xdr:nvSpPr>
        <xdr:cNvPr id="477" name="【認定こども園・幼稚園・保育所】&#10;一人当たり面積平均値テキスト"/>
        <xdr:cNvSpPr txBox="1"/>
      </xdr:nvSpPr>
      <xdr:spPr>
        <a:xfrm>
          <a:off x="221996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78" name="フローチャート: 判断 477"/>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479" name="フローチャート: 判断 478"/>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80" name="フローチャート: 判断 479"/>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81" name="フローチャート: 判断 480"/>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82" name="フローチャート: 判断 481"/>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17780</xdr:rowOff>
    </xdr:from>
    <xdr:to>
      <xdr:col>116</xdr:col>
      <xdr:colOff>114300</xdr:colOff>
      <xdr:row>33</xdr:row>
      <xdr:rowOff>119380</xdr:rowOff>
    </xdr:to>
    <xdr:sp macro="" textlink="">
      <xdr:nvSpPr>
        <xdr:cNvPr id="488" name="楕円 487"/>
        <xdr:cNvSpPr/>
      </xdr:nvSpPr>
      <xdr:spPr>
        <a:xfrm>
          <a:off x="22110700" y="567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142257</xdr:rowOff>
    </xdr:from>
    <xdr:ext cx="469744" cy="259045"/>
    <xdr:sp macro="" textlink="">
      <xdr:nvSpPr>
        <xdr:cNvPr id="489" name="【認定こども園・幼稚園・保育所】&#10;一人当たり面積該当値テキスト"/>
        <xdr:cNvSpPr txBox="1"/>
      </xdr:nvSpPr>
      <xdr:spPr>
        <a:xfrm>
          <a:off x="22199600"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40640</xdr:rowOff>
    </xdr:from>
    <xdr:to>
      <xdr:col>112</xdr:col>
      <xdr:colOff>38100</xdr:colOff>
      <xdr:row>33</xdr:row>
      <xdr:rowOff>142240</xdr:rowOff>
    </xdr:to>
    <xdr:sp macro="" textlink="">
      <xdr:nvSpPr>
        <xdr:cNvPr id="490" name="楕円 489"/>
        <xdr:cNvSpPr/>
      </xdr:nvSpPr>
      <xdr:spPr>
        <a:xfrm>
          <a:off x="21272500" y="569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68580</xdr:rowOff>
    </xdr:from>
    <xdr:to>
      <xdr:col>116</xdr:col>
      <xdr:colOff>63500</xdr:colOff>
      <xdr:row>33</xdr:row>
      <xdr:rowOff>91440</xdr:rowOff>
    </xdr:to>
    <xdr:cxnSp macro="">
      <xdr:nvCxnSpPr>
        <xdr:cNvPr id="491" name="直線コネクタ 490"/>
        <xdr:cNvCxnSpPr/>
      </xdr:nvCxnSpPr>
      <xdr:spPr>
        <a:xfrm flipV="1">
          <a:off x="21323300" y="572643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63500</xdr:rowOff>
    </xdr:from>
    <xdr:to>
      <xdr:col>107</xdr:col>
      <xdr:colOff>101600</xdr:colOff>
      <xdr:row>33</xdr:row>
      <xdr:rowOff>165100</xdr:rowOff>
    </xdr:to>
    <xdr:sp macro="" textlink="">
      <xdr:nvSpPr>
        <xdr:cNvPr id="492" name="楕円 491"/>
        <xdr:cNvSpPr/>
      </xdr:nvSpPr>
      <xdr:spPr>
        <a:xfrm>
          <a:off x="20383500" y="57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91440</xdr:rowOff>
    </xdr:from>
    <xdr:to>
      <xdr:col>111</xdr:col>
      <xdr:colOff>177800</xdr:colOff>
      <xdr:row>33</xdr:row>
      <xdr:rowOff>114300</xdr:rowOff>
    </xdr:to>
    <xdr:cxnSp macro="">
      <xdr:nvCxnSpPr>
        <xdr:cNvPr id="493" name="直線コネクタ 492"/>
        <xdr:cNvCxnSpPr/>
      </xdr:nvCxnSpPr>
      <xdr:spPr>
        <a:xfrm flipV="1">
          <a:off x="20434300" y="57492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82550</xdr:rowOff>
    </xdr:from>
    <xdr:to>
      <xdr:col>102</xdr:col>
      <xdr:colOff>165100</xdr:colOff>
      <xdr:row>34</xdr:row>
      <xdr:rowOff>12700</xdr:rowOff>
    </xdr:to>
    <xdr:sp macro="" textlink="">
      <xdr:nvSpPr>
        <xdr:cNvPr id="494" name="楕円 493"/>
        <xdr:cNvSpPr/>
      </xdr:nvSpPr>
      <xdr:spPr>
        <a:xfrm>
          <a:off x="19494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114300</xdr:rowOff>
    </xdr:from>
    <xdr:to>
      <xdr:col>107</xdr:col>
      <xdr:colOff>50800</xdr:colOff>
      <xdr:row>33</xdr:row>
      <xdr:rowOff>133350</xdr:rowOff>
    </xdr:to>
    <xdr:cxnSp macro="">
      <xdr:nvCxnSpPr>
        <xdr:cNvPr id="495" name="直線コネクタ 494"/>
        <xdr:cNvCxnSpPr/>
      </xdr:nvCxnSpPr>
      <xdr:spPr>
        <a:xfrm flipV="1">
          <a:off x="19545300" y="5772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29210</xdr:rowOff>
    </xdr:from>
    <xdr:to>
      <xdr:col>98</xdr:col>
      <xdr:colOff>38100</xdr:colOff>
      <xdr:row>34</xdr:row>
      <xdr:rowOff>130810</xdr:rowOff>
    </xdr:to>
    <xdr:sp macro="" textlink="">
      <xdr:nvSpPr>
        <xdr:cNvPr id="496" name="楕円 495"/>
        <xdr:cNvSpPr/>
      </xdr:nvSpPr>
      <xdr:spPr>
        <a:xfrm>
          <a:off x="18605500" y="58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133350</xdr:rowOff>
    </xdr:from>
    <xdr:to>
      <xdr:col>102</xdr:col>
      <xdr:colOff>114300</xdr:colOff>
      <xdr:row>34</xdr:row>
      <xdr:rowOff>80010</xdr:rowOff>
    </xdr:to>
    <xdr:cxnSp macro="">
      <xdr:nvCxnSpPr>
        <xdr:cNvPr id="497" name="直線コネクタ 496"/>
        <xdr:cNvCxnSpPr/>
      </xdr:nvCxnSpPr>
      <xdr:spPr>
        <a:xfrm flipV="1">
          <a:off x="18656300" y="579120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19067</xdr:rowOff>
    </xdr:from>
    <xdr:ext cx="469744" cy="259045"/>
    <xdr:sp macro="" textlink="">
      <xdr:nvSpPr>
        <xdr:cNvPr id="498" name="n_1aveValue【認定こども園・幼稚園・保育所】&#10;一人当たり面積"/>
        <xdr:cNvSpPr txBox="1"/>
      </xdr:nvSpPr>
      <xdr:spPr>
        <a:xfrm>
          <a:off x="210757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499" name="n_2aveValue【認定こども園・幼稚園・保育所】&#10;一人当たり面積"/>
        <xdr:cNvSpPr txBox="1"/>
      </xdr:nvSpPr>
      <xdr:spPr>
        <a:xfrm>
          <a:off x="20199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34307</xdr:rowOff>
    </xdr:from>
    <xdr:ext cx="469744" cy="259045"/>
    <xdr:sp macro="" textlink="">
      <xdr:nvSpPr>
        <xdr:cNvPr id="500" name="n_3aveValue【認定こども園・幼稚園・保育所】&#10;一人当たり面積"/>
        <xdr:cNvSpPr txBox="1"/>
      </xdr:nvSpPr>
      <xdr:spPr>
        <a:xfrm>
          <a:off x="19310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45737</xdr:rowOff>
    </xdr:from>
    <xdr:ext cx="469744" cy="259045"/>
    <xdr:sp macro="" textlink="">
      <xdr:nvSpPr>
        <xdr:cNvPr id="501" name="n_4aveValue【認定こども園・幼稚園・保育所】&#10;一人当たり面積"/>
        <xdr:cNvSpPr txBox="1"/>
      </xdr:nvSpPr>
      <xdr:spPr>
        <a:xfrm>
          <a:off x="18421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31</xdr:row>
      <xdr:rowOff>158767</xdr:rowOff>
    </xdr:from>
    <xdr:ext cx="469744" cy="259045"/>
    <xdr:sp macro="" textlink="">
      <xdr:nvSpPr>
        <xdr:cNvPr id="502" name="n_1mainValue【認定こども園・幼稚園・保育所】&#10;一人当たり面積"/>
        <xdr:cNvSpPr txBox="1"/>
      </xdr:nvSpPr>
      <xdr:spPr>
        <a:xfrm>
          <a:off x="21075727" y="547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10177</xdr:rowOff>
    </xdr:from>
    <xdr:ext cx="469744" cy="259045"/>
    <xdr:sp macro="" textlink="">
      <xdr:nvSpPr>
        <xdr:cNvPr id="503" name="n_2mainValue【認定こども園・幼稚園・保育所】&#10;一人当たり面積"/>
        <xdr:cNvSpPr txBox="1"/>
      </xdr:nvSpPr>
      <xdr:spPr>
        <a:xfrm>
          <a:off x="20199427" y="54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29227</xdr:rowOff>
    </xdr:from>
    <xdr:ext cx="469744" cy="259045"/>
    <xdr:sp macro="" textlink="">
      <xdr:nvSpPr>
        <xdr:cNvPr id="504" name="n_3mainValue【認定こども園・幼稚園・保育所】&#10;一人当たり面積"/>
        <xdr:cNvSpPr txBox="1"/>
      </xdr:nvSpPr>
      <xdr:spPr>
        <a:xfrm>
          <a:off x="193104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147337</xdr:rowOff>
    </xdr:from>
    <xdr:ext cx="469744" cy="259045"/>
    <xdr:sp macro="" textlink="">
      <xdr:nvSpPr>
        <xdr:cNvPr id="505" name="n_4mainValue【認定こども園・幼稚園・保育所】&#10;一人当たり面積"/>
        <xdr:cNvSpPr txBox="1"/>
      </xdr:nvSpPr>
      <xdr:spPr>
        <a:xfrm>
          <a:off x="18421427" y="563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8" name="テキスト ボックス 51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8" name="テキスト ボックス 52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532" name="直線コネクタ 531"/>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33" name="【学校施設】&#10;有形固定資産減価償却率最小値テキスト"/>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34" name="直線コネクタ 533"/>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35"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36" name="直線コネクタ 535"/>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72951</xdr:rowOff>
    </xdr:from>
    <xdr:ext cx="405111" cy="259045"/>
    <xdr:sp macro="" textlink="">
      <xdr:nvSpPr>
        <xdr:cNvPr id="537" name="【学校施設】&#10;有形固定資産減価償却率平均値テキスト"/>
        <xdr:cNvSpPr txBox="1"/>
      </xdr:nvSpPr>
      <xdr:spPr>
        <a:xfrm>
          <a:off x="16357600" y="1018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38" name="フローチャート: 判断 537"/>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39" name="フローチャート: 判断 538"/>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40" name="フローチャート: 判断 539"/>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541" name="フローチャート: 判断 540"/>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542" name="フローチャート: 判断 541"/>
        <xdr:cNvSpPr/>
      </xdr:nvSpPr>
      <xdr:spPr>
        <a:xfrm>
          <a:off x="12763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70031</xdr:rowOff>
    </xdr:from>
    <xdr:to>
      <xdr:col>85</xdr:col>
      <xdr:colOff>177800</xdr:colOff>
      <xdr:row>57</xdr:row>
      <xdr:rowOff>181</xdr:rowOff>
    </xdr:to>
    <xdr:sp macro="" textlink="">
      <xdr:nvSpPr>
        <xdr:cNvPr id="548" name="楕円 547"/>
        <xdr:cNvSpPr/>
      </xdr:nvSpPr>
      <xdr:spPr>
        <a:xfrm>
          <a:off x="16268700" y="967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92908</xdr:rowOff>
    </xdr:from>
    <xdr:ext cx="405111" cy="259045"/>
    <xdr:sp macro="" textlink="">
      <xdr:nvSpPr>
        <xdr:cNvPr id="549" name="【学校施設】&#10;有形固定資産減価償却率該当値テキスト"/>
        <xdr:cNvSpPr txBox="1"/>
      </xdr:nvSpPr>
      <xdr:spPr>
        <a:xfrm>
          <a:off x="16357600" y="952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109220</xdr:rowOff>
    </xdr:from>
    <xdr:to>
      <xdr:col>81</xdr:col>
      <xdr:colOff>101600</xdr:colOff>
      <xdr:row>57</xdr:row>
      <xdr:rowOff>39370</xdr:rowOff>
    </xdr:to>
    <xdr:sp macro="" textlink="">
      <xdr:nvSpPr>
        <xdr:cNvPr id="550" name="楕円 549"/>
        <xdr:cNvSpPr/>
      </xdr:nvSpPr>
      <xdr:spPr>
        <a:xfrm>
          <a:off x="15430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120831</xdr:rowOff>
    </xdr:from>
    <xdr:to>
      <xdr:col>85</xdr:col>
      <xdr:colOff>127000</xdr:colOff>
      <xdr:row>56</xdr:row>
      <xdr:rowOff>160020</xdr:rowOff>
    </xdr:to>
    <xdr:cxnSp macro="">
      <xdr:nvCxnSpPr>
        <xdr:cNvPr id="551" name="直線コネクタ 550"/>
        <xdr:cNvCxnSpPr/>
      </xdr:nvCxnSpPr>
      <xdr:spPr>
        <a:xfrm flipV="1">
          <a:off x="15481300" y="972203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53703</xdr:rowOff>
    </xdr:from>
    <xdr:to>
      <xdr:col>76</xdr:col>
      <xdr:colOff>165100</xdr:colOff>
      <xdr:row>56</xdr:row>
      <xdr:rowOff>155303</xdr:rowOff>
    </xdr:to>
    <xdr:sp macro="" textlink="">
      <xdr:nvSpPr>
        <xdr:cNvPr id="552" name="楕円 551"/>
        <xdr:cNvSpPr/>
      </xdr:nvSpPr>
      <xdr:spPr>
        <a:xfrm>
          <a:off x="14541500" y="96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104503</xdr:rowOff>
    </xdr:from>
    <xdr:to>
      <xdr:col>81</xdr:col>
      <xdr:colOff>50800</xdr:colOff>
      <xdr:row>56</xdr:row>
      <xdr:rowOff>160020</xdr:rowOff>
    </xdr:to>
    <xdr:cxnSp macro="">
      <xdr:nvCxnSpPr>
        <xdr:cNvPr id="553" name="直線コネクタ 552"/>
        <xdr:cNvCxnSpPr/>
      </xdr:nvCxnSpPr>
      <xdr:spPr>
        <a:xfrm>
          <a:off x="14592300" y="970570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60234</xdr:rowOff>
    </xdr:from>
    <xdr:to>
      <xdr:col>72</xdr:col>
      <xdr:colOff>38100</xdr:colOff>
      <xdr:row>56</xdr:row>
      <xdr:rowOff>161834</xdr:rowOff>
    </xdr:to>
    <xdr:sp macro="" textlink="">
      <xdr:nvSpPr>
        <xdr:cNvPr id="554" name="楕円 553"/>
        <xdr:cNvSpPr/>
      </xdr:nvSpPr>
      <xdr:spPr>
        <a:xfrm>
          <a:off x="13652500" y="966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104503</xdr:rowOff>
    </xdr:from>
    <xdr:to>
      <xdr:col>76</xdr:col>
      <xdr:colOff>114300</xdr:colOff>
      <xdr:row>56</xdr:row>
      <xdr:rowOff>111034</xdr:rowOff>
    </xdr:to>
    <xdr:cxnSp macro="">
      <xdr:nvCxnSpPr>
        <xdr:cNvPr id="555" name="直線コネクタ 554"/>
        <xdr:cNvCxnSpPr/>
      </xdr:nvCxnSpPr>
      <xdr:spPr>
        <a:xfrm flipV="1">
          <a:off x="13703300" y="970570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37374</xdr:rowOff>
    </xdr:from>
    <xdr:to>
      <xdr:col>67</xdr:col>
      <xdr:colOff>101600</xdr:colOff>
      <xdr:row>56</xdr:row>
      <xdr:rowOff>138974</xdr:rowOff>
    </xdr:to>
    <xdr:sp macro="" textlink="">
      <xdr:nvSpPr>
        <xdr:cNvPr id="556" name="楕円 555"/>
        <xdr:cNvSpPr/>
      </xdr:nvSpPr>
      <xdr:spPr>
        <a:xfrm>
          <a:off x="12763500" y="963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88174</xdr:rowOff>
    </xdr:from>
    <xdr:to>
      <xdr:col>71</xdr:col>
      <xdr:colOff>177800</xdr:colOff>
      <xdr:row>56</xdr:row>
      <xdr:rowOff>111034</xdr:rowOff>
    </xdr:to>
    <xdr:cxnSp macro="">
      <xdr:nvCxnSpPr>
        <xdr:cNvPr id="557" name="直線コネクタ 556"/>
        <xdr:cNvCxnSpPr/>
      </xdr:nvCxnSpPr>
      <xdr:spPr>
        <a:xfrm>
          <a:off x="12814300" y="968937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558" name="n_1aveValue【学校施設】&#10;有形固定資産減価償却率"/>
        <xdr:cNvSpPr txBox="1"/>
      </xdr:nvSpPr>
      <xdr:spPr>
        <a:xfrm>
          <a:off x="152660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559" name="n_2aveValue【学校施設】&#10;有形固定資産減価償却率"/>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128468</xdr:rowOff>
    </xdr:from>
    <xdr:ext cx="405111" cy="259045"/>
    <xdr:sp macro="" textlink="">
      <xdr:nvSpPr>
        <xdr:cNvPr id="560" name="n_3aveValue【学校施設】&#10;有形固定資産減価償却率"/>
        <xdr:cNvSpPr txBox="1"/>
      </xdr:nvSpPr>
      <xdr:spPr>
        <a:xfrm>
          <a:off x="13500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40294</xdr:rowOff>
    </xdr:from>
    <xdr:ext cx="405111" cy="259045"/>
    <xdr:sp macro="" textlink="">
      <xdr:nvSpPr>
        <xdr:cNvPr id="561" name="n_4aveValue【学校施設】&#10;有形固定資産減価償却率"/>
        <xdr:cNvSpPr txBox="1"/>
      </xdr:nvSpPr>
      <xdr:spPr>
        <a:xfrm>
          <a:off x="12611744"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55897</xdr:rowOff>
    </xdr:from>
    <xdr:ext cx="405111" cy="259045"/>
    <xdr:sp macro="" textlink="">
      <xdr:nvSpPr>
        <xdr:cNvPr id="562" name="n_1mainValue【学校施設】&#10;有形固定資産減価償却率"/>
        <xdr:cNvSpPr txBox="1"/>
      </xdr:nvSpPr>
      <xdr:spPr>
        <a:xfrm>
          <a:off x="152660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380</xdr:rowOff>
    </xdr:from>
    <xdr:ext cx="405111" cy="259045"/>
    <xdr:sp macro="" textlink="">
      <xdr:nvSpPr>
        <xdr:cNvPr id="563" name="n_2mainValue【学校施設】&#10;有形固定資産減価償却率"/>
        <xdr:cNvSpPr txBox="1"/>
      </xdr:nvSpPr>
      <xdr:spPr>
        <a:xfrm>
          <a:off x="14389744" y="9430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6911</xdr:rowOff>
    </xdr:from>
    <xdr:ext cx="405111" cy="259045"/>
    <xdr:sp macro="" textlink="">
      <xdr:nvSpPr>
        <xdr:cNvPr id="564" name="n_3mainValue【学校施設】&#10;有形固定資産減価償却率"/>
        <xdr:cNvSpPr txBox="1"/>
      </xdr:nvSpPr>
      <xdr:spPr>
        <a:xfrm>
          <a:off x="13500744" y="943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155501</xdr:rowOff>
    </xdr:from>
    <xdr:ext cx="405111" cy="259045"/>
    <xdr:sp macro="" textlink="">
      <xdr:nvSpPr>
        <xdr:cNvPr id="565" name="n_4mainValue【学校施設】&#10;有形固定資産減価償却率"/>
        <xdr:cNvSpPr txBox="1"/>
      </xdr:nvSpPr>
      <xdr:spPr>
        <a:xfrm>
          <a:off x="12611744" y="941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588" name="直線コネクタ 587"/>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589" name="【学校施設】&#10;一人当たり面積最小値テキスト"/>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590" name="直線コネクタ 589"/>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591" name="【学校施設】&#10;一人当たり面積最大値テキスト"/>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592" name="直線コネクタ 591"/>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25468</xdr:rowOff>
    </xdr:from>
    <xdr:ext cx="469744" cy="259045"/>
    <xdr:sp macro="" textlink="">
      <xdr:nvSpPr>
        <xdr:cNvPr id="593" name="【学校施設】&#10;一人当たり面積平均値テキスト"/>
        <xdr:cNvSpPr txBox="1"/>
      </xdr:nvSpPr>
      <xdr:spPr>
        <a:xfrm>
          <a:off x="22199600" y="1031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94" name="フローチャート: 判断 593"/>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595" name="フローチャート: 判断 594"/>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596" name="フローチャート: 判断 595"/>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597" name="フローチャート: 判断 596"/>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598" name="フローチャート: 判断 597"/>
        <xdr:cNvSpPr/>
      </xdr:nvSpPr>
      <xdr:spPr>
        <a:xfrm>
          <a:off x="18605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161341</xdr:rowOff>
    </xdr:from>
    <xdr:to>
      <xdr:col>116</xdr:col>
      <xdr:colOff>114300</xdr:colOff>
      <xdr:row>55</xdr:row>
      <xdr:rowOff>91491</xdr:rowOff>
    </xdr:to>
    <xdr:sp macro="" textlink="">
      <xdr:nvSpPr>
        <xdr:cNvPr id="604" name="楕円 603"/>
        <xdr:cNvSpPr/>
      </xdr:nvSpPr>
      <xdr:spPr>
        <a:xfrm>
          <a:off x="22110700" y="941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114368</xdr:rowOff>
    </xdr:from>
    <xdr:ext cx="469744" cy="259045"/>
    <xdr:sp macro="" textlink="">
      <xdr:nvSpPr>
        <xdr:cNvPr id="605" name="【学校施設】&#10;一人当たり面積該当値テキスト"/>
        <xdr:cNvSpPr txBox="1"/>
      </xdr:nvSpPr>
      <xdr:spPr>
        <a:xfrm>
          <a:off x="22199600" y="937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27381</xdr:rowOff>
    </xdr:from>
    <xdr:to>
      <xdr:col>112</xdr:col>
      <xdr:colOff>38100</xdr:colOff>
      <xdr:row>55</xdr:row>
      <xdr:rowOff>128981</xdr:rowOff>
    </xdr:to>
    <xdr:sp macro="" textlink="">
      <xdr:nvSpPr>
        <xdr:cNvPr id="606" name="楕円 605"/>
        <xdr:cNvSpPr/>
      </xdr:nvSpPr>
      <xdr:spPr>
        <a:xfrm>
          <a:off x="21272500" y="945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40691</xdr:rowOff>
    </xdr:from>
    <xdr:to>
      <xdr:col>116</xdr:col>
      <xdr:colOff>63500</xdr:colOff>
      <xdr:row>55</xdr:row>
      <xdr:rowOff>78181</xdr:rowOff>
    </xdr:to>
    <xdr:cxnSp macro="">
      <xdr:nvCxnSpPr>
        <xdr:cNvPr id="607" name="直線コネクタ 606"/>
        <xdr:cNvCxnSpPr/>
      </xdr:nvCxnSpPr>
      <xdr:spPr>
        <a:xfrm flipV="1">
          <a:off x="21323300" y="9470441"/>
          <a:ext cx="8382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99619</xdr:rowOff>
    </xdr:from>
    <xdr:to>
      <xdr:col>107</xdr:col>
      <xdr:colOff>101600</xdr:colOff>
      <xdr:row>56</xdr:row>
      <xdr:rowOff>29769</xdr:rowOff>
    </xdr:to>
    <xdr:sp macro="" textlink="">
      <xdr:nvSpPr>
        <xdr:cNvPr id="608" name="楕円 607"/>
        <xdr:cNvSpPr/>
      </xdr:nvSpPr>
      <xdr:spPr>
        <a:xfrm>
          <a:off x="20383500" y="952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78181</xdr:rowOff>
    </xdr:from>
    <xdr:to>
      <xdr:col>111</xdr:col>
      <xdr:colOff>177800</xdr:colOff>
      <xdr:row>55</xdr:row>
      <xdr:rowOff>150419</xdr:rowOff>
    </xdr:to>
    <xdr:cxnSp macro="">
      <xdr:nvCxnSpPr>
        <xdr:cNvPr id="609" name="直線コネクタ 608"/>
        <xdr:cNvCxnSpPr/>
      </xdr:nvCxnSpPr>
      <xdr:spPr>
        <a:xfrm flipV="1">
          <a:off x="20434300" y="9507931"/>
          <a:ext cx="889000" cy="7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117907</xdr:rowOff>
    </xdr:from>
    <xdr:to>
      <xdr:col>102</xdr:col>
      <xdr:colOff>165100</xdr:colOff>
      <xdr:row>56</xdr:row>
      <xdr:rowOff>48057</xdr:rowOff>
    </xdr:to>
    <xdr:sp macro="" textlink="">
      <xdr:nvSpPr>
        <xdr:cNvPr id="610" name="楕円 609"/>
        <xdr:cNvSpPr/>
      </xdr:nvSpPr>
      <xdr:spPr>
        <a:xfrm>
          <a:off x="19494500" y="954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150419</xdr:rowOff>
    </xdr:from>
    <xdr:to>
      <xdr:col>107</xdr:col>
      <xdr:colOff>50800</xdr:colOff>
      <xdr:row>55</xdr:row>
      <xdr:rowOff>168707</xdr:rowOff>
    </xdr:to>
    <xdr:cxnSp macro="">
      <xdr:nvCxnSpPr>
        <xdr:cNvPr id="611" name="直線コネクタ 610"/>
        <xdr:cNvCxnSpPr/>
      </xdr:nvCxnSpPr>
      <xdr:spPr>
        <a:xfrm flipV="1">
          <a:off x="19545300" y="9580169"/>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126136</xdr:rowOff>
    </xdr:from>
    <xdr:to>
      <xdr:col>98</xdr:col>
      <xdr:colOff>38100</xdr:colOff>
      <xdr:row>56</xdr:row>
      <xdr:rowOff>56286</xdr:rowOff>
    </xdr:to>
    <xdr:sp macro="" textlink="">
      <xdr:nvSpPr>
        <xdr:cNvPr id="612" name="楕円 611"/>
        <xdr:cNvSpPr/>
      </xdr:nvSpPr>
      <xdr:spPr>
        <a:xfrm>
          <a:off x="18605500" y="955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55</xdr:row>
      <xdr:rowOff>168707</xdr:rowOff>
    </xdr:from>
    <xdr:to>
      <xdr:col>102</xdr:col>
      <xdr:colOff>114300</xdr:colOff>
      <xdr:row>56</xdr:row>
      <xdr:rowOff>5486</xdr:rowOff>
    </xdr:to>
    <xdr:cxnSp macro="">
      <xdr:nvCxnSpPr>
        <xdr:cNvPr id="613" name="直線コネクタ 612"/>
        <xdr:cNvCxnSpPr/>
      </xdr:nvCxnSpPr>
      <xdr:spPr>
        <a:xfrm flipV="1">
          <a:off x="18656300" y="9598457"/>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165371</xdr:rowOff>
    </xdr:from>
    <xdr:ext cx="469744" cy="259045"/>
    <xdr:sp macro="" textlink="">
      <xdr:nvSpPr>
        <xdr:cNvPr id="614" name="n_1aveValue【学校施設】&#10;一人当たり面積"/>
        <xdr:cNvSpPr txBox="1"/>
      </xdr:nvSpPr>
      <xdr:spPr>
        <a:xfrm>
          <a:off x="21075727" y="1045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14038</xdr:rowOff>
    </xdr:from>
    <xdr:ext cx="469744" cy="259045"/>
    <xdr:sp macro="" textlink="">
      <xdr:nvSpPr>
        <xdr:cNvPr id="615" name="n_2aveValue【学校施設】&#10;一人当たり面積"/>
        <xdr:cNvSpPr txBox="1"/>
      </xdr:nvSpPr>
      <xdr:spPr>
        <a:xfrm>
          <a:off x="20199427" y="1047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41470</xdr:rowOff>
    </xdr:from>
    <xdr:ext cx="469744" cy="259045"/>
    <xdr:sp macro="" textlink="">
      <xdr:nvSpPr>
        <xdr:cNvPr id="616" name="n_3aveValue【学校施設】&#10;一人当たり面積"/>
        <xdr:cNvSpPr txBox="1"/>
      </xdr:nvSpPr>
      <xdr:spPr>
        <a:xfrm>
          <a:off x="19310427" y="1049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151655</xdr:rowOff>
    </xdr:from>
    <xdr:ext cx="469744" cy="259045"/>
    <xdr:sp macro="" textlink="">
      <xdr:nvSpPr>
        <xdr:cNvPr id="617" name="n_4aveValue【学校施設】&#10;一人当たり面積"/>
        <xdr:cNvSpPr txBox="1"/>
      </xdr:nvSpPr>
      <xdr:spPr>
        <a:xfrm>
          <a:off x="18421427" y="1043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145508</xdr:rowOff>
    </xdr:from>
    <xdr:ext cx="469744" cy="259045"/>
    <xdr:sp macro="" textlink="">
      <xdr:nvSpPr>
        <xdr:cNvPr id="618" name="n_1mainValue【学校施設】&#10;一人当たり面積"/>
        <xdr:cNvSpPr txBox="1"/>
      </xdr:nvSpPr>
      <xdr:spPr>
        <a:xfrm>
          <a:off x="21075727" y="9232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46296</xdr:rowOff>
    </xdr:from>
    <xdr:ext cx="469744" cy="259045"/>
    <xdr:sp macro="" textlink="">
      <xdr:nvSpPr>
        <xdr:cNvPr id="619" name="n_2mainValue【学校施設】&#10;一人当たり面積"/>
        <xdr:cNvSpPr txBox="1"/>
      </xdr:nvSpPr>
      <xdr:spPr>
        <a:xfrm>
          <a:off x="20199427" y="9304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64584</xdr:rowOff>
    </xdr:from>
    <xdr:ext cx="469744" cy="259045"/>
    <xdr:sp macro="" textlink="">
      <xdr:nvSpPr>
        <xdr:cNvPr id="620" name="n_3mainValue【学校施設】&#10;一人当たり面積"/>
        <xdr:cNvSpPr txBox="1"/>
      </xdr:nvSpPr>
      <xdr:spPr>
        <a:xfrm>
          <a:off x="19310427" y="932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72813</xdr:rowOff>
    </xdr:from>
    <xdr:ext cx="469744" cy="259045"/>
    <xdr:sp macro="" textlink="">
      <xdr:nvSpPr>
        <xdr:cNvPr id="621" name="n_4mainValue【学校施設】&#10;一人当たり面積"/>
        <xdr:cNvSpPr txBox="1"/>
      </xdr:nvSpPr>
      <xdr:spPr>
        <a:xfrm>
          <a:off x="18421427" y="933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646" name="直線コネクタ 645"/>
        <xdr:cNvCxnSpPr/>
      </xdr:nvCxnSpPr>
      <xdr:spPr>
        <a:xfrm flipV="1">
          <a:off x="16318864" y="13563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8" name="直線コネクタ 64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649" name="【児童館】&#10;有形固定資産減価償却率最大値テキスト"/>
        <xdr:cNvSpPr txBox="1"/>
      </xdr:nvSpPr>
      <xdr:spPr>
        <a:xfrm>
          <a:off x="16357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650" name="直線コネクタ 649"/>
        <xdr:cNvCxnSpPr/>
      </xdr:nvCxnSpPr>
      <xdr:spPr>
        <a:xfrm>
          <a:off x="16230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40022</xdr:rowOff>
    </xdr:from>
    <xdr:ext cx="405111" cy="259045"/>
    <xdr:sp macro="" textlink="">
      <xdr:nvSpPr>
        <xdr:cNvPr id="651" name="【児童館】&#10;有形固定資産減価償却率平均値テキスト"/>
        <xdr:cNvSpPr txBox="1"/>
      </xdr:nvSpPr>
      <xdr:spPr>
        <a:xfrm>
          <a:off x="16357600" y="1409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652" name="フローチャート: 判断 651"/>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653" name="フローチャート: 判断 652"/>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654" name="フローチャート: 判断 653"/>
        <xdr:cNvSpPr/>
      </xdr:nvSpPr>
      <xdr:spPr>
        <a:xfrm>
          <a:off x="14541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655" name="フローチャート: 判断 654"/>
        <xdr:cNvSpPr/>
      </xdr:nvSpPr>
      <xdr:spPr>
        <a:xfrm>
          <a:off x="1365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656" name="フローチャート: 判断 655"/>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38736</xdr:rowOff>
    </xdr:from>
    <xdr:to>
      <xdr:col>85</xdr:col>
      <xdr:colOff>177800</xdr:colOff>
      <xdr:row>79</xdr:row>
      <xdr:rowOff>140336</xdr:rowOff>
    </xdr:to>
    <xdr:sp macro="" textlink="">
      <xdr:nvSpPr>
        <xdr:cNvPr id="662" name="楕円 661"/>
        <xdr:cNvSpPr/>
      </xdr:nvSpPr>
      <xdr:spPr>
        <a:xfrm>
          <a:off x="16268700" y="135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125113</xdr:rowOff>
    </xdr:from>
    <xdr:ext cx="405111" cy="259045"/>
    <xdr:sp macro="" textlink="">
      <xdr:nvSpPr>
        <xdr:cNvPr id="663" name="【児童館】&#10;有形固定資産減価償却率該当値テキスト"/>
        <xdr:cNvSpPr txBox="1"/>
      </xdr:nvSpPr>
      <xdr:spPr>
        <a:xfrm>
          <a:off x="16357600" y="13498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145414</xdr:rowOff>
    </xdr:from>
    <xdr:to>
      <xdr:col>81</xdr:col>
      <xdr:colOff>101600</xdr:colOff>
      <xdr:row>79</xdr:row>
      <xdr:rowOff>75564</xdr:rowOff>
    </xdr:to>
    <xdr:sp macro="" textlink="">
      <xdr:nvSpPr>
        <xdr:cNvPr id="664" name="楕円 663"/>
        <xdr:cNvSpPr/>
      </xdr:nvSpPr>
      <xdr:spPr>
        <a:xfrm>
          <a:off x="15430500" y="1351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24764</xdr:rowOff>
    </xdr:from>
    <xdr:to>
      <xdr:col>85</xdr:col>
      <xdr:colOff>127000</xdr:colOff>
      <xdr:row>79</xdr:row>
      <xdr:rowOff>89536</xdr:rowOff>
    </xdr:to>
    <xdr:cxnSp macro="">
      <xdr:nvCxnSpPr>
        <xdr:cNvPr id="665" name="直線コネクタ 664"/>
        <xdr:cNvCxnSpPr/>
      </xdr:nvCxnSpPr>
      <xdr:spPr>
        <a:xfrm>
          <a:off x="15481300" y="13569314"/>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132080</xdr:rowOff>
    </xdr:from>
    <xdr:to>
      <xdr:col>76</xdr:col>
      <xdr:colOff>165100</xdr:colOff>
      <xdr:row>79</xdr:row>
      <xdr:rowOff>62230</xdr:rowOff>
    </xdr:to>
    <xdr:sp macro="" textlink="">
      <xdr:nvSpPr>
        <xdr:cNvPr id="666" name="楕円 665"/>
        <xdr:cNvSpPr/>
      </xdr:nvSpPr>
      <xdr:spPr>
        <a:xfrm>
          <a:off x="14541500" y="13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11430</xdr:rowOff>
    </xdr:from>
    <xdr:to>
      <xdr:col>81</xdr:col>
      <xdr:colOff>50800</xdr:colOff>
      <xdr:row>79</xdr:row>
      <xdr:rowOff>24764</xdr:rowOff>
    </xdr:to>
    <xdr:cxnSp macro="">
      <xdr:nvCxnSpPr>
        <xdr:cNvPr id="667" name="直線コネクタ 666"/>
        <xdr:cNvCxnSpPr/>
      </xdr:nvCxnSpPr>
      <xdr:spPr>
        <a:xfrm>
          <a:off x="14592300" y="13555980"/>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107314</xdr:rowOff>
    </xdr:from>
    <xdr:to>
      <xdr:col>72</xdr:col>
      <xdr:colOff>38100</xdr:colOff>
      <xdr:row>79</xdr:row>
      <xdr:rowOff>37464</xdr:rowOff>
    </xdr:to>
    <xdr:sp macro="" textlink="">
      <xdr:nvSpPr>
        <xdr:cNvPr id="668" name="楕円 667"/>
        <xdr:cNvSpPr/>
      </xdr:nvSpPr>
      <xdr:spPr>
        <a:xfrm>
          <a:off x="13652500" y="1348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158114</xdr:rowOff>
    </xdr:from>
    <xdr:to>
      <xdr:col>76</xdr:col>
      <xdr:colOff>114300</xdr:colOff>
      <xdr:row>79</xdr:row>
      <xdr:rowOff>11430</xdr:rowOff>
    </xdr:to>
    <xdr:cxnSp macro="">
      <xdr:nvCxnSpPr>
        <xdr:cNvPr id="669" name="直線コネクタ 668"/>
        <xdr:cNvCxnSpPr/>
      </xdr:nvCxnSpPr>
      <xdr:spPr>
        <a:xfrm>
          <a:off x="13703300" y="1353121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164464</xdr:rowOff>
    </xdr:from>
    <xdr:to>
      <xdr:col>67</xdr:col>
      <xdr:colOff>101600</xdr:colOff>
      <xdr:row>80</xdr:row>
      <xdr:rowOff>94614</xdr:rowOff>
    </xdr:to>
    <xdr:sp macro="" textlink="">
      <xdr:nvSpPr>
        <xdr:cNvPr id="670" name="楕円 669"/>
        <xdr:cNvSpPr/>
      </xdr:nvSpPr>
      <xdr:spPr>
        <a:xfrm>
          <a:off x="12763500" y="137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158114</xdr:rowOff>
    </xdr:from>
    <xdr:to>
      <xdr:col>71</xdr:col>
      <xdr:colOff>177800</xdr:colOff>
      <xdr:row>80</xdr:row>
      <xdr:rowOff>43814</xdr:rowOff>
    </xdr:to>
    <xdr:cxnSp macro="">
      <xdr:nvCxnSpPr>
        <xdr:cNvPr id="671" name="直線コネクタ 670"/>
        <xdr:cNvCxnSpPr/>
      </xdr:nvCxnSpPr>
      <xdr:spPr>
        <a:xfrm flipV="1">
          <a:off x="12814300" y="1353121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139082</xdr:rowOff>
    </xdr:from>
    <xdr:ext cx="405111" cy="259045"/>
    <xdr:sp macro="" textlink="">
      <xdr:nvSpPr>
        <xdr:cNvPr id="672" name="n_1aveValue【児童館】&#10;有形固定資産減価償却率"/>
        <xdr:cNvSpPr txBox="1"/>
      </xdr:nvSpPr>
      <xdr:spPr>
        <a:xfrm>
          <a:off x="15266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123841</xdr:rowOff>
    </xdr:from>
    <xdr:ext cx="405111" cy="259045"/>
    <xdr:sp macro="" textlink="">
      <xdr:nvSpPr>
        <xdr:cNvPr id="673" name="n_2aveValue【児童館】&#10;有形固定資産減価償却率"/>
        <xdr:cNvSpPr txBox="1"/>
      </xdr:nvSpPr>
      <xdr:spPr>
        <a:xfrm>
          <a:off x="14389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99077</xdr:rowOff>
    </xdr:from>
    <xdr:ext cx="405111" cy="259045"/>
    <xdr:sp macro="" textlink="">
      <xdr:nvSpPr>
        <xdr:cNvPr id="674" name="n_3aveValue【児童館】&#10;有形固定資産減価償却率"/>
        <xdr:cNvSpPr txBox="1"/>
      </xdr:nvSpPr>
      <xdr:spPr>
        <a:xfrm>
          <a:off x="13500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118127</xdr:rowOff>
    </xdr:from>
    <xdr:ext cx="405111" cy="259045"/>
    <xdr:sp macro="" textlink="">
      <xdr:nvSpPr>
        <xdr:cNvPr id="675" name="n_4aveValue【児童館】&#10;有形固定資産減価償却率"/>
        <xdr:cNvSpPr txBox="1"/>
      </xdr:nvSpPr>
      <xdr:spPr>
        <a:xfrm>
          <a:off x="126117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92091</xdr:rowOff>
    </xdr:from>
    <xdr:ext cx="405111" cy="259045"/>
    <xdr:sp macro="" textlink="">
      <xdr:nvSpPr>
        <xdr:cNvPr id="676" name="n_1mainValue【児童館】&#10;有形固定資産減価償却率"/>
        <xdr:cNvSpPr txBox="1"/>
      </xdr:nvSpPr>
      <xdr:spPr>
        <a:xfrm>
          <a:off x="15266044" y="1329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78757</xdr:rowOff>
    </xdr:from>
    <xdr:ext cx="405111" cy="259045"/>
    <xdr:sp macro="" textlink="">
      <xdr:nvSpPr>
        <xdr:cNvPr id="677" name="n_2mainValue【児童館】&#10;有形固定資産減価償却率"/>
        <xdr:cNvSpPr txBox="1"/>
      </xdr:nvSpPr>
      <xdr:spPr>
        <a:xfrm>
          <a:off x="14389744"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53991</xdr:rowOff>
    </xdr:from>
    <xdr:ext cx="405111" cy="259045"/>
    <xdr:sp macro="" textlink="">
      <xdr:nvSpPr>
        <xdr:cNvPr id="678" name="n_3mainValue【児童館】&#10;有形固定資産減価償却率"/>
        <xdr:cNvSpPr txBox="1"/>
      </xdr:nvSpPr>
      <xdr:spPr>
        <a:xfrm>
          <a:off x="13500744" y="132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111141</xdr:rowOff>
    </xdr:from>
    <xdr:ext cx="405111" cy="259045"/>
    <xdr:sp macro="" textlink="">
      <xdr:nvSpPr>
        <xdr:cNvPr id="679" name="n_4mainValue【児童館】&#10;有形固定資産減価償却率"/>
        <xdr:cNvSpPr txBox="1"/>
      </xdr:nvSpPr>
      <xdr:spPr>
        <a:xfrm>
          <a:off x="1261174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703" name="直線コネクタ 702"/>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4"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5" name="直線コネクタ 704"/>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706"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707" name="直線コネクタ 706"/>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08"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9" name="フローチャート: 判断 708"/>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0" name="フローチャート: 判断 709"/>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711" name="フローチャート: 判断 710"/>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2" name="フローチャート: 判断 711"/>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139700</xdr:rowOff>
    </xdr:from>
    <xdr:to>
      <xdr:col>98</xdr:col>
      <xdr:colOff>38100</xdr:colOff>
      <xdr:row>84</xdr:row>
      <xdr:rowOff>69850</xdr:rowOff>
    </xdr:to>
    <xdr:sp macro="" textlink="">
      <xdr:nvSpPr>
        <xdr:cNvPr id="713" name="フローチャート: 判断 712"/>
        <xdr:cNvSpPr/>
      </xdr:nvSpPr>
      <xdr:spPr>
        <a:xfrm>
          <a:off x="18605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25400</xdr:rowOff>
    </xdr:from>
    <xdr:to>
      <xdr:col>116</xdr:col>
      <xdr:colOff>114300</xdr:colOff>
      <xdr:row>80</xdr:row>
      <xdr:rowOff>127000</xdr:rowOff>
    </xdr:to>
    <xdr:sp macro="" textlink="">
      <xdr:nvSpPr>
        <xdr:cNvPr id="719" name="楕円 718"/>
        <xdr:cNvSpPr/>
      </xdr:nvSpPr>
      <xdr:spPr>
        <a:xfrm>
          <a:off x="221107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48277</xdr:rowOff>
    </xdr:from>
    <xdr:ext cx="469744" cy="259045"/>
    <xdr:sp macro="" textlink="">
      <xdr:nvSpPr>
        <xdr:cNvPr id="720" name="【児童館】&#10;一人当たり面積該当値テキスト"/>
        <xdr:cNvSpPr txBox="1"/>
      </xdr:nvSpPr>
      <xdr:spPr>
        <a:xfrm>
          <a:off x="22199600"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44450</xdr:rowOff>
    </xdr:from>
    <xdr:to>
      <xdr:col>112</xdr:col>
      <xdr:colOff>38100</xdr:colOff>
      <xdr:row>80</xdr:row>
      <xdr:rowOff>146050</xdr:rowOff>
    </xdr:to>
    <xdr:sp macro="" textlink="">
      <xdr:nvSpPr>
        <xdr:cNvPr id="721" name="楕円 720"/>
        <xdr:cNvSpPr/>
      </xdr:nvSpPr>
      <xdr:spPr>
        <a:xfrm>
          <a:off x="21272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76200</xdr:rowOff>
    </xdr:from>
    <xdr:to>
      <xdr:col>116</xdr:col>
      <xdr:colOff>63500</xdr:colOff>
      <xdr:row>80</xdr:row>
      <xdr:rowOff>95250</xdr:rowOff>
    </xdr:to>
    <xdr:cxnSp macro="">
      <xdr:nvCxnSpPr>
        <xdr:cNvPr id="722" name="直線コネクタ 721"/>
        <xdr:cNvCxnSpPr/>
      </xdr:nvCxnSpPr>
      <xdr:spPr>
        <a:xfrm flipV="1">
          <a:off x="21323300" y="13792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63500</xdr:rowOff>
    </xdr:from>
    <xdr:to>
      <xdr:col>107</xdr:col>
      <xdr:colOff>101600</xdr:colOff>
      <xdr:row>80</xdr:row>
      <xdr:rowOff>165100</xdr:rowOff>
    </xdr:to>
    <xdr:sp macro="" textlink="">
      <xdr:nvSpPr>
        <xdr:cNvPr id="723" name="楕円 722"/>
        <xdr:cNvSpPr/>
      </xdr:nvSpPr>
      <xdr:spPr>
        <a:xfrm>
          <a:off x="20383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95250</xdr:rowOff>
    </xdr:from>
    <xdr:to>
      <xdr:col>111</xdr:col>
      <xdr:colOff>177800</xdr:colOff>
      <xdr:row>80</xdr:row>
      <xdr:rowOff>114300</xdr:rowOff>
    </xdr:to>
    <xdr:cxnSp macro="">
      <xdr:nvCxnSpPr>
        <xdr:cNvPr id="724" name="直線コネクタ 723"/>
        <xdr:cNvCxnSpPr/>
      </xdr:nvCxnSpPr>
      <xdr:spPr>
        <a:xfrm flipV="1">
          <a:off x="20434300" y="13811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82550</xdr:rowOff>
    </xdr:from>
    <xdr:to>
      <xdr:col>102</xdr:col>
      <xdr:colOff>165100</xdr:colOff>
      <xdr:row>81</xdr:row>
      <xdr:rowOff>12700</xdr:rowOff>
    </xdr:to>
    <xdr:sp macro="" textlink="">
      <xdr:nvSpPr>
        <xdr:cNvPr id="725" name="楕円 724"/>
        <xdr:cNvSpPr/>
      </xdr:nvSpPr>
      <xdr:spPr>
        <a:xfrm>
          <a:off x="19494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114300</xdr:rowOff>
    </xdr:from>
    <xdr:to>
      <xdr:col>107</xdr:col>
      <xdr:colOff>50800</xdr:colOff>
      <xdr:row>80</xdr:row>
      <xdr:rowOff>133350</xdr:rowOff>
    </xdr:to>
    <xdr:cxnSp macro="">
      <xdr:nvCxnSpPr>
        <xdr:cNvPr id="726" name="直線コネクタ 725"/>
        <xdr:cNvCxnSpPr/>
      </xdr:nvCxnSpPr>
      <xdr:spPr>
        <a:xfrm flipV="1">
          <a:off x="19545300" y="13830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120650</xdr:rowOff>
    </xdr:from>
    <xdr:to>
      <xdr:col>98</xdr:col>
      <xdr:colOff>38100</xdr:colOff>
      <xdr:row>81</xdr:row>
      <xdr:rowOff>50800</xdr:rowOff>
    </xdr:to>
    <xdr:sp macro="" textlink="">
      <xdr:nvSpPr>
        <xdr:cNvPr id="727" name="楕円 726"/>
        <xdr:cNvSpPr/>
      </xdr:nvSpPr>
      <xdr:spPr>
        <a:xfrm>
          <a:off x="18605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133350</xdr:rowOff>
    </xdr:from>
    <xdr:to>
      <xdr:col>102</xdr:col>
      <xdr:colOff>114300</xdr:colOff>
      <xdr:row>81</xdr:row>
      <xdr:rowOff>0</xdr:rowOff>
    </xdr:to>
    <xdr:cxnSp macro="">
      <xdr:nvCxnSpPr>
        <xdr:cNvPr id="728" name="直線コネクタ 727"/>
        <xdr:cNvCxnSpPr/>
      </xdr:nvCxnSpPr>
      <xdr:spPr>
        <a:xfrm flipV="1">
          <a:off x="18656300" y="13849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29"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22877</xdr:rowOff>
    </xdr:from>
    <xdr:ext cx="469744" cy="259045"/>
    <xdr:sp macro="" textlink="">
      <xdr:nvSpPr>
        <xdr:cNvPr id="730" name="n_2aveValue【児童館】&#10;一人当たり面積"/>
        <xdr:cNvSpPr txBox="1"/>
      </xdr:nvSpPr>
      <xdr:spPr>
        <a:xfrm>
          <a:off x="20199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31" name="n_3ave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60977</xdr:rowOff>
    </xdr:from>
    <xdr:ext cx="469744" cy="259045"/>
    <xdr:sp macro="" textlink="">
      <xdr:nvSpPr>
        <xdr:cNvPr id="732" name="n_4aveValue【児童館】&#10;一人当たり面積"/>
        <xdr:cNvSpPr txBox="1"/>
      </xdr:nvSpPr>
      <xdr:spPr>
        <a:xfrm>
          <a:off x="18421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162577</xdr:rowOff>
    </xdr:from>
    <xdr:ext cx="469744" cy="259045"/>
    <xdr:sp macro="" textlink="">
      <xdr:nvSpPr>
        <xdr:cNvPr id="733" name="n_1mainValue【児童館】&#10;一人当たり面積"/>
        <xdr:cNvSpPr txBox="1"/>
      </xdr:nvSpPr>
      <xdr:spPr>
        <a:xfrm>
          <a:off x="21075727"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10177</xdr:rowOff>
    </xdr:from>
    <xdr:ext cx="469744" cy="259045"/>
    <xdr:sp macro="" textlink="">
      <xdr:nvSpPr>
        <xdr:cNvPr id="734" name="n_2mainValue【児童館】&#10;一人当たり面積"/>
        <xdr:cNvSpPr txBox="1"/>
      </xdr:nvSpPr>
      <xdr:spPr>
        <a:xfrm>
          <a:off x="201994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29227</xdr:rowOff>
    </xdr:from>
    <xdr:ext cx="469744" cy="259045"/>
    <xdr:sp macro="" textlink="">
      <xdr:nvSpPr>
        <xdr:cNvPr id="735" name="n_3mainValue【児童館】&#10;一人当たり面積"/>
        <xdr:cNvSpPr txBox="1"/>
      </xdr:nvSpPr>
      <xdr:spPr>
        <a:xfrm>
          <a:off x="1931042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67327</xdr:rowOff>
    </xdr:from>
    <xdr:ext cx="469744" cy="259045"/>
    <xdr:sp macro="" textlink="">
      <xdr:nvSpPr>
        <xdr:cNvPr id="736" name="n_4mainValue【児童館】&#10;一人当たり面積"/>
        <xdr:cNvSpPr txBox="1"/>
      </xdr:nvSpPr>
      <xdr:spPr>
        <a:xfrm>
          <a:off x="184214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7" name="テキスト ボックス 75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9" name="テキスト ボックス 75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761" name="直線コネクタ 760"/>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762" name="【公民館】&#10;有形固定資産減価償却率最小値テキスト"/>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763" name="直線コネクタ 762"/>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764" name="【公民館】&#10;有形固定資産減価償却率最大値テキスト"/>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765" name="直線コネクタ 764"/>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34941</xdr:rowOff>
    </xdr:from>
    <xdr:ext cx="405111" cy="259045"/>
    <xdr:sp macro="" textlink="">
      <xdr:nvSpPr>
        <xdr:cNvPr id="766" name="【公民館】&#10;有形固定資産減価償却率平均値テキスト"/>
        <xdr:cNvSpPr txBox="1"/>
      </xdr:nvSpPr>
      <xdr:spPr>
        <a:xfrm>
          <a:off x="16357600" y="1769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767" name="フローチャート: 判断 766"/>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768" name="フローチャート: 判断 767"/>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769" name="フローチャート: 判断 768"/>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770" name="フローチャート: 判断 769"/>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771" name="フローチャート: 判断 770"/>
        <xdr:cNvSpPr/>
      </xdr:nvSpPr>
      <xdr:spPr>
        <a:xfrm>
          <a:off x="1276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777" name="楕円 776"/>
        <xdr:cNvSpPr/>
      </xdr:nvSpPr>
      <xdr:spPr>
        <a:xfrm>
          <a:off x="162687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135272</xdr:rowOff>
    </xdr:from>
    <xdr:ext cx="405111" cy="259045"/>
    <xdr:sp macro="" textlink="">
      <xdr:nvSpPr>
        <xdr:cNvPr id="778" name="【公民館】&#10;有形固定資産減価償却率該当値テキスト"/>
        <xdr:cNvSpPr txBox="1"/>
      </xdr:nvSpPr>
      <xdr:spPr>
        <a:xfrm>
          <a:off x="16357600"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111125</xdr:rowOff>
    </xdr:from>
    <xdr:to>
      <xdr:col>81</xdr:col>
      <xdr:colOff>101600</xdr:colOff>
      <xdr:row>105</xdr:row>
      <xdr:rowOff>41275</xdr:rowOff>
    </xdr:to>
    <xdr:sp macro="" textlink="">
      <xdr:nvSpPr>
        <xdr:cNvPr id="779" name="楕円 778"/>
        <xdr:cNvSpPr/>
      </xdr:nvSpPr>
      <xdr:spPr>
        <a:xfrm>
          <a:off x="154305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161925</xdr:rowOff>
    </xdr:from>
    <xdr:to>
      <xdr:col>85</xdr:col>
      <xdr:colOff>127000</xdr:colOff>
      <xdr:row>105</xdr:row>
      <xdr:rowOff>36195</xdr:rowOff>
    </xdr:to>
    <xdr:cxnSp macro="">
      <xdr:nvCxnSpPr>
        <xdr:cNvPr id="780" name="直線コネクタ 779"/>
        <xdr:cNvCxnSpPr/>
      </xdr:nvCxnSpPr>
      <xdr:spPr>
        <a:xfrm>
          <a:off x="15481300" y="1799272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74930</xdr:rowOff>
    </xdr:from>
    <xdr:to>
      <xdr:col>76</xdr:col>
      <xdr:colOff>165100</xdr:colOff>
      <xdr:row>105</xdr:row>
      <xdr:rowOff>5080</xdr:rowOff>
    </xdr:to>
    <xdr:sp macro="" textlink="">
      <xdr:nvSpPr>
        <xdr:cNvPr id="781" name="楕円 780"/>
        <xdr:cNvSpPr/>
      </xdr:nvSpPr>
      <xdr:spPr>
        <a:xfrm>
          <a:off x="14541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125730</xdr:rowOff>
    </xdr:from>
    <xdr:to>
      <xdr:col>81</xdr:col>
      <xdr:colOff>50800</xdr:colOff>
      <xdr:row>104</xdr:row>
      <xdr:rowOff>161925</xdr:rowOff>
    </xdr:to>
    <xdr:cxnSp macro="">
      <xdr:nvCxnSpPr>
        <xdr:cNvPr id="782" name="直線コネクタ 781"/>
        <xdr:cNvCxnSpPr/>
      </xdr:nvCxnSpPr>
      <xdr:spPr>
        <a:xfrm>
          <a:off x="14592300" y="179565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38736</xdr:rowOff>
    </xdr:from>
    <xdr:to>
      <xdr:col>72</xdr:col>
      <xdr:colOff>38100</xdr:colOff>
      <xdr:row>104</xdr:row>
      <xdr:rowOff>140336</xdr:rowOff>
    </xdr:to>
    <xdr:sp macro="" textlink="">
      <xdr:nvSpPr>
        <xdr:cNvPr id="783" name="楕円 782"/>
        <xdr:cNvSpPr/>
      </xdr:nvSpPr>
      <xdr:spPr>
        <a:xfrm>
          <a:off x="13652500" y="178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89536</xdr:rowOff>
    </xdr:from>
    <xdr:to>
      <xdr:col>76</xdr:col>
      <xdr:colOff>114300</xdr:colOff>
      <xdr:row>104</xdr:row>
      <xdr:rowOff>125730</xdr:rowOff>
    </xdr:to>
    <xdr:cxnSp macro="">
      <xdr:nvCxnSpPr>
        <xdr:cNvPr id="784" name="直線コネクタ 783"/>
        <xdr:cNvCxnSpPr/>
      </xdr:nvCxnSpPr>
      <xdr:spPr>
        <a:xfrm>
          <a:off x="13703300" y="179203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107314</xdr:rowOff>
    </xdr:from>
    <xdr:to>
      <xdr:col>67</xdr:col>
      <xdr:colOff>101600</xdr:colOff>
      <xdr:row>105</xdr:row>
      <xdr:rowOff>37464</xdr:rowOff>
    </xdr:to>
    <xdr:sp macro="" textlink="">
      <xdr:nvSpPr>
        <xdr:cNvPr id="785" name="楕円 784"/>
        <xdr:cNvSpPr/>
      </xdr:nvSpPr>
      <xdr:spPr>
        <a:xfrm>
          <a:off x="12763500" y="179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89536</xdr:rowOff>
    </xdr:from>
    <xdr:to>
      <xdr:col>71</xdr:col>
      <xdr:colOff>177800</xdr:colOff>
      <xdr:row>104</xdr:row>
      <xdr:rowOff>158114</xdr:rowOff>
    </xdr:to>
    <xdr:cxnSp macro="">
      <xdr:nvCxnSpPr>
        <xdr:cNvPr id="786" name="直線コネクタ 785"/>
        <xdr:cNvCxnSpPr/>
      </xdr:nvCxnSpPr>
      <xdr:spPr>
        <a:xfrm flipV="1">
          <a:off x="12814300" y="17920336"/>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99713</xdr:rowOff>
    </xdr:from>
    <xdr:ext cx="405111" cy="259045"/>
    <xdr:sp macro="" textlink="">
      <xdr:nvSpPr>
        <xdr:cNvPr id="787" name="n_1aveValue【公民館】&#10;有形固定資産減価償却率"/>
        <xdr:cNvSpPr txBox="1"/>
      </xdr:nvSpPr>
      <xdr:spPr>
        <a:xfrm>
          <a:off x="152660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82566</xdr:rowOff>
    </xdr:from>
    <xdr:ext cx="405111" cy="259045"/>
    <xdr:sp macro="" textlink="">
      <xdr:nvSpPr>
        <xdr:cNvPr id="788" name="n_2aveValue【公民館】&#10;有形固定資産減価償却率"/>
        <xdr:cNvSpPr txBox="1"/>
      </xdr:nvSpPr>
      <xdr:spPr>
        <a:xfrm>
          <a:off x="14389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67327</xdr:rowOff>
    </xdr:from>
    <xdr:ext cx="405111" cy="259045"/>
    <xdr:sp macro="" textlink="">
      <xdr:nvSpPr>
        <xdr:cNvPr id="789" name="n_3aveValue【公民館】&#10;有形固定資産減価償却率"/>
        <xdr:cNvSpPr txBox="1"/>
      </xdr:nvSpPr>
      <xdr:spPr>
        <a:xfrm>
          <a:off x="13500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21607</xdr:rowOff>
    </xdr:from>
    <xdr:ext cx="405111" cy="259045"/>
    <xdr:sp macro="" textlink="">
      <xdr:nvSpPr>
        <xdr:cNvPr id="790" name="n_4aveValue【公民館】&#10;有形固定資産減価償却率"/>
        <xdr:cNvSpPr txBox="1"/>
      </xdr:nvSpPr>
      <xdr:spPr>
        <a:xfrm>
          <a:off x="126117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32402</xdr:rowOff>
    </xdr:from>
    <xdr:ext cx="405111" cy="259045"/>
    <xdr:sp macro="" textlink="">
      <xdr:nvSpPr>
        <xdr:cNvPr id="791" name="n_1mainValue【公民館】&#10;有形固定資産減価償却率"/>
        <xdr:cNvSpPr txBox="1"/>
      </xdr:nvSpPr>
      <xdr:spPr>
        <a:xfrm>
          <a:off x="15266044" y="180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167657</xdr:rowOff>
    </xdr:from>
    <xdr:ext cx="405111" cy="259045"/>
    <xdr:sp macro="" textlink="">
      <xdr:nvSpPr>
        <xdr:cNvPr id="792" name="n_2mainValue【公民館】&#10;有形固定資産減価償却率"/>
        <xdr:cNvSpPr txBox="1"/>
      </xdr:nvSpPr>
      <xdr:spPr>
        <a:xfrm>
          <a:off x="14389744"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131463</xdr:rowOff>
    </xdr:from>
    <xdr:ext cx="405111" cy="259045"/>
    <xdr:sp macro="" textlink="">
      <xdr:nvSpPr>
        <xdr:cNvPr id="793" name="n_3mainValue【公民館】&#10;有形固定資産減価償却率"/>
        <xdr:cNvSpPr txBox="1"/>
      </xdr:nvSpPr>
      <xdr:spPr>
        <a:xfrm>
          <a:off x="135007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28591</xdr:rowOff>
    </xdr:from>
    <xdr:ext cx="405111" cy="259045"/>
    <xdr:sp macro="" textlink="">
      <xdr:nvSpPr>
        <xdr:cNvPr id="794" name="n_4mainValue【公民館】&#10;有形固定資産減価償却率"/>
        <xdr:cNvSpPr txBox="1"/>
      </xdr:nvSpPr>
      <xdr:spPr>
        <a:xfrm>
          <a:off x="12611744"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5" name="直線コネクタ 8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6" name="テキスト ボックス 8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7" name="直線コネクタ 8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8" name="テキスト ボックス 8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0" name="テキスト ボックス 8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1" name="直線コネクタ 8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2" name="テキスト ボックス 8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3" name="直線コネクタ 8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4" name="テキスト ボックス 81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818" name="直線コネクタ 817"/>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819" name="【公民館】&#10;一人当たり面積最小値テキスト"/>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820" name="直線コネクタ 819"/>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821" name="【公民館】&#10;一人当たり面積最大値テキスト"/>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822" name="直線コネクタ 821"/>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823" name="【公民館】&#10;一人当たり面積平均値テキスト"/>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824" name="フローチャート: 判断 823"/>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825" name="フローチャート: 判断 824"/>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826" name="フローチャート: 判断 825"/>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827" name="フローチャート: 判断 826"/>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828" name="フローチャート: 判断 827"/>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116839</xdr:rowOff>
    </xdr:from>
    <xdr:to>
      <xdr:col>116</xdr:col>
      <xdr:colOff>114300</xdr:colOff>
      <xdr:row>100</xdr:row>
      <xdr:rowOff>46989</xdr:rowOff>
    </xdr:to>
    <xdr:sp macro="" textlink="">
      <xdr:nvSpPr>
        <xdr:cNvPr id="834" name="楕円 833"/>
        <xdr:cNvSpPr/>
      </xdr:nvSpPr>
      <xdr:spPr>
        <a:xfrm>
          <a:off x="22110700" y="1709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31766</xdr:rowOff>
    </xdr:from>
    <xdr:ext cx="469744" cy="259045"/>
    <xdr:sp macro="" textlink="">
      <xdr:nvSpPr>
        <xdr:cNvPr id="835" name="【公民館】&#10;一人当たり面積該当値テキスト"/>
        <xdr:cNvSpPr txBox="1"/>
      </xdr:nvSpPr>
      <xdr:spPr>
        <a:xfrm>
          <a:off x="22199600" y="1700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13970</xdr:rowOff>
    </xdr:from>
    <xdr:to>
      <xdr:col>112</xdr:col>
      <xdr:colOff>38100</xdr:colOff>
      <xdr:row>100</xdr:row>
      <xdr:rowOff>115570</xdr:rowOff>
    </xdr:to>
    <xdr:sp macro="" textlink="">
      <xdr:nvSpPr>
        <xdr:cNvPr id="836" name="楕円 835"/>
        <xdr:cNvSpPr/>
      </xdr:nvSpPr>
      <xdr:spPr>
        <a:xfrm>
          <a:off x="21272500" y="1715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167639</xdr:rowOff>
    </xdr:from>
    <xdr:to>
      <xdr:col>116</xdr:col>
      <xdr:colOff>63500</xdr:colOff>
      <xdr:row>100</xdr:row>
      <xdr:rowOff>64770</xdr:rowOff>
    </xdr:to>
    <xdr:cxnSp macro="">
      <xdr:nvCxnSpPr>
        <xdr:cNvPr id="837" name="直線コネクタ 836"/>
        <xdr:cNvCxnSpPr/>
      </xdr:nvCxnSpPr>
      <xdr:spPr>
        <a:xfrm flipV="1">
          <a:off x="21323300" y="1714118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33020</xdr:rowOff>
    </xdr:from>
    <xdr:to>
      <xdr:col>107</xdr:col>
      <xdr:colOff>101600</xdr:colOff>
      <xdr:row>100</xdr:row>
      <xdr:rowOff>134620</xdr:rowOff>
    </xdr:to>
    <xdr:sp macro="" textlink="">
      <xdr:nvSpPr>
        <xdr:cNvPr id="838" name="楕円 837"/>
        <xdr:cNvSpPr/>
      </xdr:nvSpPr>
      <xdr:spPr>
        <a:xfrm>
          <a:off x="20383500" y="1717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64770</xdr:rowOff>
    </xdr:from>
    <xdr:to>
      <xdr:col>111</xdr:col>
      <xdr:colOff>177800</xdr:colOff>
      <xdr:row>100</xdr:row>
      <xdr:rowOff>83820</xdr:rowOff>
    </xdr:to>
    <xdr:cxnSp macro="">
      <xdr:nvCxnSpPr>
        <xdr:cNvPr id="839" name="直線コネクタ 838"/>
        <xdr:cNvCxnSpPr/>
      </xdr:nvCxnSpPr>
      <xdr:spPr>
        <a:xfrm flipV="1">
          <a:off x="20434300" y="172097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93980</xdr:rowOff>
    </xdr:from>
    <xdr:to>
      <xdr:col>102</xdr:col>
      <xdr:colOff>165100</xdr:colOff>
      <xdr:row>101</xdr:row>
      <xdr:rowOff>24130</xdr:rowOff>
    </xdr:to>
    <xdr:sp macro="" textlink="">
      <xdr:nvSpPr>
        <xdr:cNvPr id="840" name="楕円 839"/>
        <xdr:cNvSpPr/>
      </xdr:nvSpPr>
      <xdr:spPr>
        <a:xfrm>
          <a:off x="19494500" y="172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83820</xdr:rowOff>
    </xdr:from>
    <xdr:to>
      <xdr:col>107</xdr:col>
      <xdr:colOff>50800</xdr:colOff>
      <xdr:row>100</xdr:row>
      <xdr:rowOff>144780</xdr:rowOff>
    </xdr:to>
    <xdr:cxnSp macro="">
      <xdr:nvCxnSpPr>
        <xdr:cNvPr id="841" name="直線コネクタ 840"/>
        <xdr:cNvCxnSpPr/>
      </xdr:nvCxnSpPr>
      <xdr:spPr>
        <a:xfrm flipV="1">
          <a:off x="19545300" y="17228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158750</xdr:rowOff>
    </xdr:from>
    <xdr:to>
      <xdr:col>98</xdr:col>
      <xdr:colOff>38100</xdr:colOff>
      <xdr:row>102</xdr:row>
      <xdr:rowOff>88900</xdr:rowOff>
    </xdr:to>
    <xdr:sp macro="" textlink="">
      <xdr:nvSpPr>
        <xdr:cNvPr id="842" name="楕円 841"/>
        <xdr:cNvSpPr/>
      </xdr:nvSpPr>
      <xdr:spPr>
        <a:xfrm>
          <a:off x="18605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144780</xdr:rowOff>
    </xdr:from>
    <xdr:to>
      <xdr:col>102</xdr:col>
      <xdr:colOff>114300</xdr:colOff>
      <xdr:row>102</xdr:row>
      <xdr:rowOff>38100</xdr:rowOff>
    </xdr:to>
    <xdr:cxnSp macro="">
      <xdr:nvCxnSpPr>
        <xdr:cNvPr id="843" name="直線コネクタ 842"/>
        <xdr:cNvCxnSpPr/>
      </xdr:nvCxnSpPr>
      <xdr:spPr>
        <a:xfrm flipV="1">
          <a:off x="18656300" y="1728978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15257</xdr:rowOff>
    </xdr:from>
    <xdr:ext cx="469744" cy="259045"/>
    <xdr:sp macro="" textlink="">
      <xdr:nvSpPr>
        <xdr:cNvPr id="844" name="n_1aveValue【公民館】&#10;一人当たり面積"/>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57166</xdr:rowOff>
    </xdr:from>
    <xdr:ext cx="469744" cy="259045"/>
    <xdr:sp macro="" textlink="">
      <xdr:nvSpPr>
        <xdr:cNvPr id="845" name="n_2aveValue【公民館】&#10;一人当たり面積"/>
        <xdr:cNvSpPr txBox="1"/>
      </xdr:nvSpPr>
      <xdr:spPr>
        <a:xfrm>
          <a:off x="20199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38116</xdr:rowOff>
    </xdr:from>
    <xdr:ext cx="469744" cy="259045"/>
    <xdr:sp macro="" textlink="">
      <xdr:nvSpPr>
        <xdr:cNvPr id="846" name="n_3aveValue【公民館】&#10;一人当たり面積"/>
        <xdr:cNvSpPr txBox="1"/>
      </xdr:nvSpPr>
      <xdr:spPr>
        <a:xfrm>
          <a:off x="19310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xdr:rowOff>
    </xdr:from>
    <xdr:ext cx="469744" cy="259045"/>
    <xdr:sp macro="" textlink="">
      <xdr:nvSpPr>
        <xdr:cNvPr id="847" name="n_4aveValue【公民館】&#10;一人当たり面積"/>
        <xdr:cNvSpPr txBox="1"/>
      </xdr:nvSpPr>
      <xdr:spPr>
        <a:xfrm>
          <a:off x="18421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132097</xdr:rowOff>
    </xdr:from>
    <xdr:ext cx="469744" cy="259045"/>
    <xdr:sp macro="" textlink="">
      <xdr:nvSpPr>
        <xdr:cNvPr id="848" name="n_1mainValue【公民館】&#10;一人当たり面積"/>
        <xdr:cNvSpPr txBox="1"/>
      </xdr:nvSpPr>
      <xdr:spPr>
        <a:xfrm>
          <a:off x="21075727" y="1693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151147</xdr:rowOff>
    </xdr:from>
    <xdr:ext cx="469744" cy="259045"/>
    <xdr:sp macro="" textlink="">
      <xdr:nvSpPr>
        <xdr:cNvPr id="849" name="n_2mainValue【公民館】&#10;一人当たり面積"/>
        <xdr:cNvSpPr txBox="1"/>
      </xdr:nvSpPr>
      <xdr:spPr>
        <a:xfrm>
          <a:off x="20199427" y="1695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40657</xdr:rowOff>
    </xdr:from>
    <xdr:ext cx="469744" cy="259045"/>
    <xdr:sp macro="" textlink="">
      <xdr:nvSpPr>
        <xdr:cNvPr id="850" name="n_3mainValue【公民館】&#10;一人当たり面積"/>
        <xdr:cNvSpPr txBox="1"/>
      </xdr:nvSpPr>
      <xdr:spPr>
        <a:xfrm>
          <a:off x="19310427" y="1701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105427</xdr:rowOff>
    </xdr:from>
    <xdr:ext cx="469744" cy="259045"/>
    <xdr:sp macro="" textlink="">
      <xdr:nvSpPr>
        <xdr:cNvPr id="851" name="n_4mainValue【公民館】&#10;一人当たり面積"/>
        <xdr:cNvSpPr txBox="1"/>
      </xdr:nvSpPr>
      <xdr:spPr>
        <a:xfrm>
          <a:off x="18421427"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し、有形固定資産の減価償却率が特に高くなっている施設は、道路及び公民館です。南砺市は、面積が広大であり、かつ、山間部を有し、さらに、平野部は広範囲で散居村を形成しているため、道路、橋りょう・トンネル等のインフラが他団体に比べてどうしても多くなります。今後は所要の財源を確保するとともに、必要なインフラの整備及び計画的な維持修繕を両立させていくことが求められます。なお、調査時点で、南砺市内には社会教育法上の公民館が南砺市内には</a:t>
          </a:r>
          <a:r>
            <a:rPr kumimoji="1" lang="en-US" altLang="ja-JP" sz="1100">
              <a:latin typeface="ＭＳ Ｐゴシック" panose="020B0600070205080204" pitchFamily="50" charset="-128"/>
              <a:ea typeface="ＭＳ Ｐゴシック" panose="020B0600070205080204" pitchFamily="50" charset="-128"/>
            </a:rPr>
            <a:t>32</a:t>
          </a:r>
          <a:r>
            <a:rPr kumimoji="1" lang="ja-JP" altLang="en-US" sz="1100">
              <a:latin typeface="ＭＳ Ｐゴシック" panose="020B0600070205080204" pitchFamily="50" charset="-128"/>
              <a:ea typeface="ＭＳ Ｐゴシック" panose="020B0600070205080204" pitchFamily="50" charset="-128"/>
            </a:rPr>
            <a:t>館ありますが、この館数は、類似団体と比較すると多いと考えられます。これは、昭和の大合併以前の旧町村単位で公民館を設置しており、結果として、公民館の一人当たり面積が大きくなっています。（</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年度中に南砺市内の全公民館が「交流センター」に転換されるため、令和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年度以降は社会教育法上の公民館が市内からなくなります。）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一方、有形固定資産の減価償却率が類似団体に比して低くなっている施設は、保育所、学校施設及び児童館です。理由は以下のとおりです。</a:t>
          </a: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保育所</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合併後、平成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年度までに保育園の統合及び新設を実施してきたこと。（保育園数　</a:t>
          </a:r>
          <a:r>
            <a:rPr kumimoji="1" lang="en-US" altLang="ja-JP" sz="1100">
              <a:latin typeface="ＭＳ Ｐゴシック" panose="020B0600070205080204" pitchFamily="50" charset="-128"/>
              <a:ea typeface="ＭＳ Ｐゴシック" panose="020B0600070205080204" pitchFamily="50" charset="-128"/>
            </a:rPr>
            <a:t>H16</a:t>
          </a:r>
          <a:r>
            <a:rPr kumimoji="1" lang="ja-JP" altLang="en-US" sz="1100">
              <a:latin typeface="ＭＳ Ｐゴシック" panose="020B0600070205080204" pitchFamily="50" charset="-128"/>
              <a:ea typeface="ＭＳ Ｐゴシック" panose="020B0600070205080204" pitchFamily="50" charset="-128"/>
            </a:rPr>
            <a:t>合併時：</a:t>
          </a:r>
          <a:r>
            <a:rPr kumimoji="1" lang="en-US" altLang="ja-JP" sz="1100">
              <a:latin typeface="ＭＳ Ｐゴシック" panose="020B0600070205080204" pitchFamily="50" charset="-128"/>
              <a:ea typeface="ＭＳ Ｐゴシック" panose="020B0600070205080204" pitchFamily="50" charset="-128"/>
            </a:rPr>
            <a:t>28→H28</a:t>
          </a:r>
          <a:r>
            <a:rPr kumimoji="1" lang="ja-JP" altLang="en-US" sz="1100">
              <a:latin typeface="ＭＳ Ｐゴシック" panose="020B0600070205080204" pitchFamily="50" charset="-128"/>
              <a:ea typeface="ＭＳ Ｐゴシック" panose="020B0600070205080204" pitchFamily="50" charset="-128"/>
            </a:rPr>
            <a:t>以降：</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児童館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保育園と同様、合併特例債等を活用し、新設及び改築したこと。（児童館数　</a:t>
          </a:r>
          <a:r>
            <a:rPr kumimoji="1" lang="en-US" altLang="ja-JP" sz="1100">
              <a:latin typeface="ＭＳ Ｐゴシック" panose="020B0600070205080204" pitchFamily="50" charset="-128"/>
              <a:ea typeface="ＭＳ Ｐゴシック" panose="020B0600070205080204" pitchFamily="50" charset="-128"/>
            </a:rPr>
            <a:t>H16</a:t>
          </a:r>
          <a:r>
            <a:rPr kumimoji="1" lang="ja-JP" altLang="en-US" sz="1100">
              <a:latin typeface="ＭＳ Ｐゴシック" panose="020B0600070205080204" pitchFamily="50" charset="-128"/>
              <a:ea typeface="ＭＳ Ｐゴシック" panose="020B0600070205080204" pitchFamily="50" charset="-128"/>
            </a:rPr>
            <a:t>合併時：</a:t>
          </a:r>
          <a:r>
            <a:rPr kumimoji="1" lang="en-US" altLang="ja-JP" sz="1100">
              <a:latin typeface="ＭＳ Ｐゴシック" panose="020B0600070205080204" pitchFamily="50" charset="-128"/>
              <a:ea typeface="ＭＳ Ｐゴシック" panose="020B0600070205080204" pitchFamily="50" charset="-128"/>
            </a:rPr>
            <a:t>3→H26 </a:t>
          </a:r>
          <a:r>
            <a:rPr kumimoji="1" lang="ja-JP" altLang="en-US" sz="1100">
              <a:latin typeface="ＭＳ Ｐゴシック" panose="020B0600070205080204" pitchFamily="50" charset="-128"/>
              <a:ea typeface="ＭＳ Ｐゴシック" panose="020B0600070205080204" pitchFamily="50" charset="-128"/>
            </a:rPr>
            <a:t>以降：</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　</a:t>
          </a: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学校施設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小・中学校の統合及び既存校の長寿命化改修を計画的に実施してきたこと。（小学校数　</a:t>
          </a:r>
          <a:r>
            <a:rPr kumimoji="1" lang="en-US" altLang="ja-JP" sz="1100">
              <a:latin typeface="ＭＳ Ｐゴシック" panose="020B0600070205080204" pitchFamily="50" charset="-128"/>
              <a:ea typeface="ＭＳ Ｐゴシック" panose="020B0600070205080204" pitchFamily="50" charset="-128"/>
            </a:rPr>
            <a:t>H16</a:t>
          </a:r>
          <a:r>
            <a:rPr kumimoji="1" lang="ja-JP" altLang="en-US" sz="1100">
              <a:latin typeface="ＭＳ Ｐゴシック" panose="020B0600070205080204" pitchFamily="50" charset="-128"/>
              <a:ea typeface="ＭＳ Ｐゴシック" panose="020B0600070205080204" pitchFamily="50" charset="-128"/>
            </a:rPr>
            <a:t>合併時：</a:t>
          </a:r>
          <a:r>
            <a:rPr kumimoji="1" lang="en-US" altLang="ja-JP" sz="1100">
              <a:latin typeface="ＭＳ Ｐゴシック" panose="020B0600070205080204" pitchFamily="50" charset="-128"/>
              <a:ea typeface="ＭＳ Ｐゴシック" panose="020B0600070205080204" pitchFamily="50" charset="-128"/>
            </a:rPr>
            <a:t>11→H26</a:t>
          </a:r>
          <a:r>
            <a:rPr kumimoji="1" lang="ja-JP" altLang="en-US" sz="1100">
              <a:latin typeface="ＭＳ Ｐゴシック" panose="020B0600070205080204" pitchFamily="50" charset="-128"/>
              <a:ea typeface="ＭＳ Ｐゴシック" panose="020B0600070205080204" pitchFamily="50" charset="-128"/>
            </a:rPr>
            <a:t>以降：</a:t>
          </a:r>
          <a:r>
            <a:rPr kumimoji="1" lang="en-US" altLang="ja-JP" sz="1100">
              <a:latin typeface="ＭＳ Ｐゴシック" panose="020B0600070205080204" pitchFamily="50" charset="-128"/>
              <a:ea typeface="ＭＳ Ｐゴシック" panose="020B0600070205080204" pitchFamily="50" charset="-128"/>
            </a:rPr>
            <a:t>9</a:t>
          </a:r>
          <a:r>
            <a:rPr kumimoji="1" lang="ja-JP" altLang="en-US" sz="1100">
              <a:latin typeface="ＭＳ Ｐゴシック" panose="020B0600070205080204" pitchFamily="50" charset="-128"/>
              <a:ea typeface="ＭＳ Ｐゴシック" panose="020B0600070205080204" pitchFamily="50" charset="-128"/>
            </a:rPr>
            <a:t>、中学校数　</a:t>
          </a:r>
          <a:r>
            <a:rPr kumimoji="1" lang="en-US" altLang="ja-JP" sz="1100">
              <a:latin typeface="ＭＳ Ｐゴシック" panose="020B0600070205080204" pitchFamily="50" charset="-128"/>
              <a:ea typeface="ＭＳ Ｐゴシック" panose="020B0600070205080204" pitchFamily="50" charset="-128"/>
            </a:rPr>
            <a:t>H16</a:t>
          </a:r>
          <a:r>
            <a:rPr kumimoji="1" lang="ja-JP" altLang="en-US" sz="1100">
              <a:latin typeface="ＭＳ Ｐゴシック" panose="020B0600070205080204" pitchFamily="50" charset="-128"/>
              <a:ea typeface="ＭＳ Ｐゴシック" panose="020B0600070205080204" pitchFamily="50" charset="-128"/>
            </a:rPr>
            <a:t>合併時：</a:t>
          </a:r>
          <a:r>
            <a:rPr kumimoji="1" lang="en-US" altLang="ja-JP" sz="1100">
              <a:latin typeface="ＭＳ Ｐゴシック" panose="020B0600070205080204" pitchFamily="50" charset="-128"/>
              <a:ea typeface="ＭＳ Ｐゴシック" panose="020B0600070205080204" pitchFamily="50" charset="-128"/>
            </a:rPr>
            <a:t>9→H21</a:t>
          </a:r>
          <a:r>
            <a:rPr kumimoji="1" lang="ja-JP" altLang="en-US" sz="1100">
              <a:latin typeface="ＭＳ Ｐゴシック" panose="020B0600070205080204" pitchFamily="50" charset="-128"/>
              <a:ea typeface="ＭＳ Ｐゴシック" panose="020B0600070205080204" pitchFamily="50" charset="-128"/>
            </a:rPr>
            <a:t>以降：</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年度から、小学校</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校・中学校</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校が改組され、義務教育学校となります。）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富山県南砺市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50,337
49,393
668.64
37,983,461
36,324,395
1,452,916
21,129,785
43,810,471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xdr:cNvSpPr txBox="1"/>
      </xdr:nvSpPr>
      <xdr:spPr>
        <a:xfrm>
          <a:off x="4673600" y="6212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4173</xdr:rowOff>
    </xdr:from>
    <xdr:to>
      <xdr:col>24</xdr:col>
      <xdr:colOff>114300</xdr:colOff>
      <xdr:row>38</xdr:row>
      <xdr:rowOff>105773</xdr:rowOff>
    </xdr:to>
    <xdr:sp macro="" textlink="">
      <xdr:nvSpPr>
        <xdr:cNvPr id="74" name="楕円 73"/>
        <xdr:cNvSpPr/>
      </xdr:nvSpPr>
      <xdr:spPr>
        <a:xfrm>
          <a:off x="45847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154050</xdr:rowOff>
    </xdr:from>
    <xdr:ext cx="405111" cy="259045"/>
    <xdr:sp macro="" textlink="">
      <xdr:nvSpPr>
        <xdr:cNvPr id="75" name="【図書館】&#10;有形固定資産減価償却率該当値テキスト"/>
        <xdr:cNvSpPr txBox="1"/>
      </xdr:nvSpPr>
      <xdr:spPr>
        <a:xfrm>
          <a:off x="4673600"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142966</xdr:rowOff>
    </xdr:from>
    <xdr:to>
      <xdr:col>20</xdr:col>
      <xdr:colOff>38100</xdr:colOff>
      <xdr:row>38</xdr:row>
      <xdr:rowOff>73116</xdr:rowOff>
    </xdr:to>
    <xdr:sp macro="" textlink="">
      <xdr:nvSpPr>
        <xdr:cNvPr id="76" name="楕円 75"/>
        <xdr:cNvSpPr/>
      </xdr:nvSpPr>
      <xdr:spPr>
        <a:xfrm>
          <a:off x="3746500" y="648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22316</xdr:rowOff>
    </xdr:from>
    <xdr:to>
      <xdr:col>24</xdr:col>
      <xdr:colOff>63500</xdr:colOff>
      <xdr:row>38</xdr:row>
      <xdr:rowOff>54973</xdr:rowOff>
    </xdr:to>
    <xdr:cxnSp macro="">
      <xdr:nvCxnSpPr>
        <xdr:cNvPr id="77" name="直線コネクタ 76"/>
        <xdr:cNvCxnSpPr/>
      </xdr:nvCxnSpPr>
      <xdr:spPr>
        <a:xfrm>
          <a:off x="3797300" y="653741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110308</xdr:rowOff>
    </xdr:from>
    <xdr:to>
      <xdr:col>15</xdr:col>
      <xdr:colOff>101600</xdr:colOff>
      <xdr:row>38</xdr:row>
      <xdr:rowOff>40458</xdr:rowOff>
    </xdr:to>
    <xdr:sp macro="" textlink="">
      <xdr:nvSpPr>
        <xdr:cNvPr id="78" name="楕円 77"/>
        <xdr:cNvSpPr/>
      </xdr:nvSpPr>
      <xdr:spPr>
        <a:xfrm>
          <a:off x="2857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161109</xdr:rowOff>
    </xdr:from>
    <xdr:to>
      <xdr:col>19</xdr:col>
      <xdr:colOff>177800</xdr:colOff>
      <xdr:row>38</xdr:row>
      <xdr:rowOff>22316</xdr:rowOff>
    </xdr:to>
    <xdr:cxnSp macro="">
      <xdr:nvCxnSpPr>
        <xdr:cNvPr id="79" name="直線コネクタ 78"/>
        <xdr:cNvCxnSpPr/>
      </xdr:nvCxnSpPr>
      <xdr:spPr>
        <a:xfrm>
          <a:off x="2908300" y="650475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79284</xdr:rowOff>
    </xdr:from>
    <xdr:to>
      <xdr:col>10</xdr:col>
      <xdr:colOff>165100</xdr:colOff>
      <xdr:row>38</xdr:row>
      <xdr:rowOff>9434</xdr:rowOff>
    </xdr:to>
    <xdr:sp macro="" textlink="">
      <xdr:nvSpPr>
        <xdr:cNvPr id="80" name="楕円 79"/>
        <xdr:cNvSpPr/>
      </xdr:nvSpPr>
      <xdr:spPr>
        <a:xfrm>
          <a:off x="1968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130084</xdr:rowOff>
    </xdr:from>
    <xdr:to>
      <xdr:col>15</xdr:col>
      <xdr:colOff>50800</xdr:colOff>
      <xdr:row>37</xdr:row>
      <xdr:rowOff>161109</xdr:rowOff>
    </xdr:to>
    <xdr:cxnSp macro="">
      <xdr:nvCxnSpPr>
        <xdr:cNvPr id="81" name="直線コネクタ 80"/>
        <xdr:cNvCxnSpPr/>
      </xdr:nvCxnSpPr>
      <xdr:spPr>
        <a:xfrm>
          <a:off x="2019300" y="647373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48260</xdr:rowOff>
    </xdr:from>
    <xdr:to>
      <xdr:col>6</xdr:col>
      <xdr:colOff>38100</xdr:colOff>
      <xdr:row>37</xdr:row>
      <xdr:rowOff>149860</xdr:rowOff>
    </xdr:to>
    <xdr:sp macro="" textlink="">
      <xdr:nvSpPr>
        <xdr:cNvPr id="82" name="楕円 81"/>
        <xdr:cNvSpPr/>
      </xdr:nvSpPr>
      <xdr:spPr>
        <a:xfrm>
          <a:off x="1079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99060</xdr:rowOff>
    </xdr:from>
    <xdr:to>
      <xdr:col>10</xdr:col>
      <xdr:colOff>114300</xdr:colOff>
      <xdr:row>37</xdr:row>
      <xdr:rowOff>130084</xdr:rowOff>
    </xdr:to>
    <xdr:cxnSp macro="">
      <xdr:nvCxnSpPr>
        <xdr:cNvPr id="83" name="直線コネクタ 82"/>
        <xdr:cNvCxnSpPr/>
      </xdr:nvCxnSpPr>
      <xdr:spPr>
        <a:xfrm>
          <a:off x="1130300" y="644271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105971</xdr:rowOff>
    </xdr:from>
    <xdr:ext cx="405111" cy="259045"/>
    <xdr:sp macro="" textlink="">
      <xdr:nvSpPr>
        <xdr:cNvPr id="84" name="n_1aveValue【図書館】&#10;有形固定資産減価償却率"/>
        <xdr:cNvSpPr txBox="1"/>
      </xdr:nvSpPr>
      <xdr:spPr>
        <a:xfrm>
          <a:off x="3582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5" name="n_2aveValue【図書館】&#10;有形固定資産減価償却率"/>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6" name="n_3aveValue【図書館】&#10;有形固定資産減価償却率"/>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87" name="n_4aveValue【図書館】&#10;有形固定資産減価償却率"/>
        <xdr:cNvSpPr txBox="1"/>
      </xdr:nvSpPr>
      <xdr:spPr>
        <a:xfrm>
          <a:off x="927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64243</xdr:rowOff>
    </xdr:from>
    <xdr:ext cx="405111" cy="259045"/>
    <xdr:sp macro="" textlink="">
      <xdr:nvSpPr>
        <xdr:cNvPr id="88" name="n_1mainValue【図書館】&#10;有形固定資産減価償却率"/>
        <xdr:cNvSpPr txBox="1"/>
      </xdr:nvSpPr>
      <xdr:spPr>
        <a:xfrm>
          <a:off x="35820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31586</xdr:rowOff>
    </xdr:from>
    <xdr:ext cx="405111" cy="259045"/>
    <xdr:sp macro="" textlink="">
      <xdr:nvSpPr>
        <xdr:cNvPr id="89" name="n_2mainValue【図書館】&#10;有形固定資産減価償却率"/>
        <xdr:cNvSpPr txBox="1"/>
      </xdr:nvSpPr>
      <xdr:spPr>
        <a:xfrm>
          <a:off x="2705744" y="65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561</xdr:rowOff>
    </xdr:from>
    <xdr:ext cx="405111" cy="259045"/>
    <xdr:sp macro="" textlink="">
      <xdr:nvSpPr>
        <xdr:cNvPr id="90" name="n_3mainValue【図書館】&#10;有形固定資産減価償却率"/>
        <xdr:cNvSpPr txBox="1"/>
      </xdr:nvSpPr>
      <xdr:spPr>
        <a:xfrm>
          <a:off x="18167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140987</xdr:rowOff>
    </xdr:from>
    <xdr:ext cx="405111" cy="259045"/>
    <xdr:sp macro="" textlink="">
      <xdr:nvSpPr>
        <xdr:cNvPr id="91" name="n_4mainValue【図書館】&#10;有形固定資産減価償却率"/>
        <xdr:cNvSpPr txBox="1"/>
      </xdr:nvSpPr>
      <xdr:spPr>
        <a:xfrm>
          <a:off x="927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5" name="直線コネクタ 114"/>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8" name="【図書館】&#10;一人当たり面積最大値テキスト"/>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9" name="直線コネクタ 118"/>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20"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3" name="フローチャート: 判断 122"/>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165100</xdr:rowOff>
    </xdr:from>
    <xdr:to>
      <xdr:col>55</xdr:col>
      <xdr:colOff>50800</xdr:colOff>
      <xdr:row>33</xdr:row>
      <xdr:rowOff>95250</xdr:rowOff>
    </xdr:to>
    <xdr:sp macro="" textlink="">
      <xdr:nvSpPr>
        <xdr:cNvPr id="131" name="楕円 130"/>
        <xdr:cNvSpPr/>
      </xdr:nvSpPr>
      <xdr:spPr>
        <a:xfrm>
          <a:off x="104267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80027</xdr:rowOff>
    </xdr:from>
    <xdr:ext cx="469744" cy="259045"/>
    <xdr:sp macro="" textlink="">
      <xdr:nvSpPr>
        <xdr:cNvPr id="132" name="【図書館】&#10;一人当たり面積該当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6350</xdr:rowOff>
    </xdr:from>
    <xdr:to>
      <xdr:col>50</xdr:col>
      <xdr:colOff>165100</xdr:colOff>
      <xdr:row>33</xdr:row>
      <xdr:rowOff>107950</xdr:rowOff>
    </xdr:to>
    <xdr:sp macro="" textlink="">
      <xdr:nvSpPr>
        <xdr:cNvPr id="133" name="楕円 132"/>
        <xdr:cNvSpPr/>
      </xdr:nvSpPr>
      <xdr:spPr>
        <a:xfrm>
          <a:off x="9588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44450</xdr:rowOff>
    </xdr:from>
    <xdr:to>
      <xdr:col>55</xdr:col>
      <xdr:colOff>0</xdr:colOff>
      <xdr:row>33</xdr:row>
      <xdr:rowOff>57150</xdr:rowOff>
    </xdr:to>
    <xdr:cxnSp macro="">
      <xdr:nvCxnSpPr>
        <xdr:cNvPr id="134" name="直線コネクタ 133"/>
        <xdr:cNvCxnSpPr/>
      </xdr:nvCxnSpPr>
      <xdr:spPr>
        <a:xfrm flipV="1">
          <a:off x="9639300" y="5702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31750</xdr:rowOff>
    </xdr:from>
    <xdr:to>
      <xdr:col>46</xdr:col>
      <xdr:colOff>38100</xdr:colOff>
      <xdr:row>33</xdr:row>
      <xdr:rowOff>133350</xdr:rowOff>
    </xdr:to>
    <xdr:sp macro="" textlink="">
      <xdr:nvSpPr>
        <xdr:cNvPr id="135" name="楕円 134"/>
        <xdr:cNvSpPr/>
      </xdr:nvSpPr>
      <xdr:spPr>
        <a:xfrm>
          <a:off x="8699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57150</xdr:rowOff>
    </xdr:from>
    <xdr:to>
      <xdr:col>50</xdr:col>
      <xdr:colOff>114300</xdr:colOff>
      <xdr:row>33</xdr:row>
      <xdr:rowOff>82550</xdr:rowOff>
    </xdr:to>
    <xdr:cxnSp macro="">
      <xdr:nvCxnSpPr>
        <xdr:cNvPr id="136" name="直線コネクタ 135"/>
        <xdr:cNvCxnSpPr/>
      </xdr:nvCxnSpPr>
      <xdr:spPr>
        <a:xfrm flipV="1">
          <a:off x="8750300" y="5715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44450</xdr:rowOff>
    </xdr:from>
    <xdr:to>
      <xdr:col>41</xdr:col>
      <xdr:colOff>101600</xdr:colOff>
      <xdr:row>33</xdr:row>
      <xdr:rowOff>146050</xdr:rowOff>
    </xdr:to>
    <xdr:sp macro="" textlink="">
      <xdr:nvSpPr>
        <xdr:cNvPr id="137" name="楕円 136"/>
        <xdr:cNvSpPr/>
      </xdr:nvSpPr>
      <xdr:spPr>
        <a:xfrm>
          <a:off x="78105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82550</xdr:rowOff>
    </xdr:from>
    <xdr:to>
      <xdr:col>45</xdr:col>
      <xdr:colOff>177800</xdr:colOff>
      <xdr:row>33</xdr:row>
      <xdr:rowOff>95250</xdr:rowOff>
    </xdr:to>
    <xdr:cxnSp macro="">
      <xdr:nvCxnSpPr>
        <xdr:cNvPr id="138" name="直線コネクタ 137"/>
        <xdr:cNvCxnSpPr/>
      </xdr:nvCxnSpPr>
      <xdr:spPr>
        <a:xfrm flipV="1">
          <a:off x="7861300" y="5740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82550</xdr:rowOff>
    </xdr:from>
    <xdr:to>
      <xdr:col>36</xdr:col>
      <xdr:colOff>165100</xdr:colOff>
      <xdr:row>34</xdr:row>
      <xdr:rowOff>12700</xdr:rowOff>
    </xdr:to>
    <xdr:sp macro="" textlink="">
      <xdr:nvSpPr>
        <xdr:cNvPr id="139" name="楕円 138"/>
        <xdr:cNvSpPr/>
      </xdr:nvSpPr>
      <xdr:spPr>
        <a:xfrm>
          <a:off x="6921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95250</xdr:rowOff>
    </xdr:from>
    <xdr:to>
      <xdr:col>41</xdr:col>
      <xdr:colOff>50800</xdr:colOff>
      <xdr:row>33</xdr:row>
      <xdr:rowOff>133350</xdr:rowOff>
    </xdr:to>
    <xdr:cxnSp macro="">
      <xdr:nvCxnSpPr>
        <xdr:cNvPr id="140" name="直線コネクタ 139"/>
        <xdr:cNvCxnSpPr/>
      </xdr:nvCxnSpPr>
      <xdr:spPr>
        <a:xfrm flipV="1">
          <a:off x="6972300" y="5753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1"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42" name="n_2aveValue【図書館】&#10;一人当たり面積"/>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43" name="n_3aveValue【図書館】&#10;一人当たり面積"/>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44" name="n_4aveValue【図書館】&#10;一人当たり面積"/>
        <xdr:cNvSpPr txBox="1"/>
      </xdr:nvSpPr>
      <xdr:spPr>
        <a:xfrm>
          <a:off x="6737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124477</xdr:rowOff>
    </xdr:from>
    <xdr:ext cx="469744" cy="259045"/>
    <xdr:sp macro="" textlink="">
      <xdr:nvSpPr>
        <xdr:cNvPr id="145" name="n_1mainValue【図書館】&#10;一人当たり面積"/>
        <xdr:cNvSpPr txBox="1"/>
      </xdr:nvSpPr>
      <xdr:spPr>
        <a:xfrm>
          <a:off x="93917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149877</xdr:rowOff>
    </xdr:from>
    <xdr:ext cx="469744" cy="259045"/>
    <xdr:sp macro="" textlink="">
      <xdr:nvSpPr>
        <xdr:cNvPr id="146" name="n_2mainValue【図書館】&#10;一人当たり面積"/>
        <xdr:cNvSpPr txBox="1"/>
      </xdr:nvSpPr>
      <xdr:spPr>
        <a:xfrm>
          <a:off x="8515427"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31</xdr:row>
      <xdr:rowOff>162577</xdr:rowOff>
    </xdr:from>
    <xdr:ext cx="469744" cy="259045"/>
    <xdr:sp macro="" textlink="">
      <xdr:nvSpPr>
        <xdr:cNvPr id="147" name="n_3mainValue【図書館】&#10;一人当たり面積"/>
        <xdr:cNvSpPr txBox="1"/>
      </xdr:nvSpPr>
      <xdr:spPr>
        <a:xfrm>
          <a:off x="7626427"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32</xdr:row>
      <xdr:rowOff>29227</xdr:rowOff>
    </xdr:from>
    <xdr:ext cx="469744" cy="259045"/>
    <xdr:sp macro="" textlink="">
      <xdr:nvSpPr>
        <xdr:cNvPr id="148" name="n_4mainValue【図書館】&#10;一人当たり面積"/>
        <xdr:cNvSpPr txBox="1"/>
      </xdr:nvSpPr>
      <xdr:spPr>
        <a:xfrm>
          <a:off x="67374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74" name="直線コネクタ 173"/>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5" name="【体育館・プー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6" name="直線コネクタ 175"/>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7" name="【体育館・プール】&#10;有形固定資産減価償却率最大値テキスト"/>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8" name="直線コネクタ 177"/>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139899</xdr:rowOff>
    </xdr:from>
    <xdr:ext cx="405111" cy="259045"/>
    <xdr:sp macro="" textlink="">
      <xdr:nvSpPr>
        <xdr:cNvPr id="179" name="【体育館・プール】&#10;有形固定資産減価償却率平均値テキスト"/>
        <xdr:cNvSpPr txBox="1"/>
      </xdr:nvSpPr>
      <xdr:spPr>
        <a:xfrm>
          <a:off x="4673600" y="1042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80" name="フローチャート: 判断 179"/>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2" name="フローチャート: 判断 181"/>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83" name="フローチャート: 判断 182"/>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76563</xdr:rowOff>
    </xdr:from>
    <xdr:to>
      <xdr:col>24</xdr:col>
      <xdr:colOff>114300</xdr:colOff>
      <xdr:row>61</xdr:row>
      <xdr:rowOff>6713</xdr:rowOff>
    </xdr:to>
    <xdr:sp macro="" textlink="">
      <xdr:nvSpPr>
        <xdr:cNvPr id="190" name="楕円 189"/>
        <xdr:cNvSpPr/>
      </xdr:nvSpPr>
      <xdr:spPr>
        <a:xfrm>
          <a:off x="45847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99440</xdr:rowOff>
    </xdr:from>
    <xdr:ext cx="405111" cy="259045"/>
    <xdr:sp macro="" textlink="">
      <xdr:nvSpPr>
        <xdr:cNvPr id="191" name="【体育館・プール】&#10;有形固定資産減価償却率該当値テキスト"/>
        <xdr:cNvSpPr txBox="1"/>
      </xdr:nvSpPr>
      <xdr:spPr>
        <a:xfrm>
          <a:off x="4673600" y="10214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45538</xdr:rowOff>
    </xdr:from>
    <xdr:to>
      <xdr:col>20</xdr:col>
      <xdr:colOff>38100</xdr:colOff>
      <xdr:row>60</xdr:row>
      <xdr:rowOff>147138</xdr:rowOff>
    </xdr:to>
    <xdr:sp macro="" textlink="">
      <xdr:nvSpPr>
        <xdr:cNvPr id="192" name="楕円 191"/>
        <xdr:cNvSpPr/>
      </xdr:nvSpPr>
      <xdr:spPr>
        <a:xfrm>
          <a:off x="3746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96338</xdr:rowOff>
    </xdr:from>
    <xdr:to>
      <xdr:col>24</xdr:col>
      <xdr:colOff>63500</xdr:colOff>
      <xdr:row>60</xdr:row>
      <xdr:rowOff>127363</xdr:rowOff>
    </xdr:to>
    <xdr:cxnSp macro="">
      <xdr:nvCxnSpPr>
        <xdr:cNvPr id="193" name="直線コネクタ 192"/>
        <xdr:cNvCxnSpPr/>
      </xdr:nvCxnSpPr>
      <xdr:spPr>
        <a:xfrm>
          <a:off x="3797300" y="10383338"/>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19413</xdr:rowOff>
    </xdr:from>
    <xdr:to>
      <xdr:col>15</xdr:col>
      <xdr:colOff>101600</xdr:colOff>
      <xdr:row>60</xdr:row>
      <xdr:rowOff>121013</xdr:rowOff>
    </xdr:to>
    <xdr:sp macro="" textlink="">
      <xdr:nvSpPr>
        <xdr:cNvPr id="194" name="楕円 193"/>
        <xdr:cNvSpPr/>
      </xdr:nvSpPr>
      <xdr:spPr>
        <a:xfrm>
          <a:off x="28575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70213</xdr:rowOff>
    </xdr:from>
    <xdr:to>
      <xdr:col>19</xdr:col>
      <xdr:colOff>177800</xdr:colOff>
      <xdr:row>60</xdr:row>
      <xdr:rowOff>96338</xdr:rowOff>
    </xdr:to>
    <xdr:cxnSp macro="">
      <xdr:nvCxnSpPr>
        <xdr:cNvPr id="195" name="直線コネクタ 194"/>
        <xdr:cNvCxnSpPr/>
      </xdr:nvCxnSpPr>
      <xdr:spPr>
        <a:xfrm>
          <a:off x="2908300" y="1035721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156573</xdr:rowOff>
    </xdr:from>
    <xdr:to>
      <xdr:col>10</xdr:col>
      <xdr:colOff>165100</xdr:colOff>
      <xdr:row>60</xdr:row>
      <xdr:rowOff>86723</xdr:rowOff>
    </xdr:to>
    <xdr:sp macro="" textlink="">
      <xdr:nvSpPr>
        <xdr:cNvPr id="196" name="楕円 195"/>
        <xdr:cNvSpPr/>
      </xdr:nvSpPr>
      <xdr:spPr>
        <a:xfrm>
          <a:off x="1968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35923</xdr:rowOff>
    </xdr:from>
    <xdr:to>
      <xdr:col>15</xdr:col>
      <xdr:colOff>50800</xdr:colOff>
      <xdr:row>60</xdr:row>
      <xdr:rowOff>70213</xdr:rowOff>
    </xdr:to>
    <xdr:cxnSp macro="">
      <xdr:nvCxnSpPr>
        <xdr:cNvPr id="197" name="直線コネクタ 196"/>
        <xdr:cNvCxnSpPr/>
      </xdr:nvCxnSpPr>
      <xdr:spPr>
        <a:xfrm>
          <a:off x="2019300" y="103229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92891</xdr:rowOff>
    </xdr:from>
    <xdr:to>
      <xdr:col>6</xdr:col>
      <xdr:colOff>38100</xdr:colOff>
      <xdr:row>60</xdr:row>
      <xdr:rowOff>23041</xdr:rowOff>
    </xdr:to>
    <xdr:sp macro="" textlink="">
      <xdr:nvSpPr>
        <xdr:cNvPr id="198" name="楕円 197"/>
        <xdr:cNvSpPr/>
      </xdr:nvSpPr>
      <xdr:spPr>
        <a:xfrm>
          <a:off x="1079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143691</xdr:rowOff>
    </xdr:from>
    <xdr:to>
      <xdr:col>10</xdr:col>
      <xdr:colOff>114300</xdr:colOff>
      <xdr:row>60</xdr:row>
      <xdr:rowOff>35923</xdr:rowOff>
    </xdr:to>
    <xdr:cxnSp macro="">
      <xdr:nvCxnSpPr>
        <xdr:cNvPr id="199" name="直線コネクタ 198"/>
        <xdr:cNvCxnSpPr/>
      </xdr:nvCxnSpPr>
      <xdr:spPr>
        <a:xfrm>
          <a:off x="1130300" y="10259241"/>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200" name="n_1aveValue【体育館・プール】&#10;有形固定資産減価償却率"/>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1" name="n_2aveValue【体育館・プー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38661</xdr:rowOff>
    </xdr:from>
    <xdr:ext cx="405111" cy="259045"/>
    <xdr:sp macro="" textlink="">
      <xdr:nvSpPr>
        <xdr:cNvPr id="202" name="n_3aveValue【体育館・プール】&#10;有形固定資産減価償却率"/>
        <xdr:cNvSpPr txBox="1"/>
      </xdr:nvSpPr>
      <xdr:spPr>
        <a:xfrm>
          <a:off x="1816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3" name="n_4aveValue【体育館・プール】&#10;有形固定資産減価償却率"/>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163665</xdr:rowOff>
    </xdr:from>
    <xdr:ext cx="405111" cy="259045"/>
    <xdr:sp macro="" textlink="">
      <xdr:nvSpPr>
        <xdr:cNvPr id="204" name="n_1mainValue【体育館・プール】&#10;有形固定資産減価償却率"/>
        <xdr:cNvSpPr txBox="1"/>
      </xdr:nvSpPr>
      <xdr:spPr>
        <a:xfrm>
          <a:off x="35820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137540</xdr:rowOff>
    </xdr:from>
    <xdr:ext cx="405111" cy="259045"/>
    <xdr:sp macro="" textlink="">
      <xdr:nvSpPr>
        <xdr:cNvPr id="205" name="n_2mainValue【体育館・プール】&#10;有形固定資産減価償却率"/>
        <xdr:cNvSpPr txBox="1"/>
      </xdr:nvSpPr>
      <xdr:spPr>
        <a:xfrm>
          <a:off x="27057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103250</xdr:rowOff>
    </xdr:from>
    <xdr:ext cx="405111" cy="259045"/>
    <xdr:sp macro="" textlink="">
      <xdr:nvSpPr>
        <xdr:cNvPr id="206" name="n_3mainValue【体育館・プール】&#10;有形固定資産減価償却率"/>
        <xdr:cNvSpPr txBox="1"/>
      </xdr:nvSpPr>
      <xdr:spPr>
        <a:xfrm>
          <a:off x="1816744" y="1004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39568</xdr:rowOff>
    </xdr:from>
    <xdr:ext cx="405111" cy="259045"/>
    <xdr:sp macro="" textlink="">
      <xdr:nvSpPr>
        <xdr:cNvPr id="207" name="n_4mainValue【体育館・プール】&#10;有形固定資産減価償却率"/>
        <xdr:cNvSpPr txBox="1"/>
      </xdr:nvSpPr>
      <xdr:spPr>
        <a:xfrm>
          <a:off x="927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31" name="直線コネクタ 230"/>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32" name="【体育館・プール】&#10;一人当たり面積最小値テキスト"/>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33" name="直線コネクタ 232"/>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34" name="【体育館・プール】&#10;一人当たり面積最大値テキスト"/>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35" name="直線コネクタ 234"/>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154322</xdr:rowOff>
    </xdr:from>
    <xdr:ext cx="469744" cy="259045"/>
    <xdr:sp macro="" textlink="">
      <xdr:nvSpPr>
        <xdr:cNvPr id="236" name="【体育館・プール】&#10;一人当たり面積平均値テキスト"/>
        <xdr:cNvSpPr txBox="1"/>
      </xdr:nvSpPr>
      <xdr:spPr>
        <a:xfrm>
          <a:off x="10515600" y="10612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37" name="フローチャート: 判断 236"/>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38" name="フローチャート: 判断 237"/>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9" name="フローチャート: 判断 238"/>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40" name="フローチャート: 判断 239"/>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41" name="フローチャート: 判断 240"/>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145415</xdr:rowOff>
    </xdr:from>
    <xdr:to>
      <xdr:col>55</xdr:col>
      <xdr:colOff>50800</xdr:colOff>
      <xdr:row>56</xdr:row>
      <xdr:rowOff>75565</xdr:rowOff>
    </xdr:to>
    <xdr:sp macro="" textlink="">
      <xdr:nvSpPr>
        <xdr:cNvPr id="247" name="楕円 246"/>
        <xdr:cNvSpPr/>
      </xdr:nvSpPr>
      <xdr:spPr>
        <a:xfrm>
          <a:off x="10426700" y="957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98442</xdr:rowOff>
    </xdr:from>
    <xdr:ext cx="469744" cy="259045"/>
    <xdr:sp macro="" textlink="">
      <xdr:nvSpPr>
        <xdr:cNvPr id="248" name="【体育館・プール】&#10;一人当たり面積該当値テキスト"/>
        <xdr:cNvSpPr txBox="1"/>
      </xdr:nvSpPr>
      <xdr:spPr>
        <a:xfrm>
          <a:off x="10515600" y="952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164465</xdr:rowOff>
    </xdr:from>
    <xdr:to>
      <xdr:col>50</xdr:col>
      <xdr:colOff>165100</xdr:colOff>
      <xdr:row>56</xdr:row>
      <xdr:rowOff>94615</xdr:rowOff>
    </xdr:to>
    <xdr:sp macro="" textlink="">
      <xdr:nvSpPr>
        <xdr:cNvPr id="249" name="楕円 248"/>
        <xdr:cNvSpPr/>
      </xdr:nvSpPr>
      <xdr:spPr>
        <a:xfrm>
          <a:off x="9588500" y="959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24765</xdr:rowOff>
    </xdr:from>
    <xdr:to>
      <xdr:col>55</xdr:col>
      <xdr:colOff>0</xdr:colOff>
      <xdr:row>56</xdr:row>
      <xdr:rowOff>43815</xdr:rowOff>
    </xdr:to>
    <xdr:cxnSp macro="">
      <xdr:nvCxnSpPr>
        <xdr:cNvPr id="250" name="直線コネクタ 249"/>
        <xdr:cNvCxnSpPr/>
      </xdr:nvCxnSpPr>
      <xdr:spPr>
        <a:xfrm flipV="1">
          <a:off x="9639300" y="962596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13970</xdr:rowOff>
    </xdr:from>
    <xdr:to>
      <xdr:col>46</xdr:col>
      <xdr:colOff>38100</xdr:colOff>
      <xdr:row>56</xdr:row>
      <xdr:rowOff>115570</xdr:rowOff>
    </xdr:to>
    <xdr:sp macro="" textlink="">
      <xdr:nvSpPr>
        <xdr:cNvPr id="251" name="楕円 250"/>
        <xdr:cNvSpPr/>
      </xdr:nvSpPr>
      <xdr:spPr>
        <a:xfrm>
          <a:off x="86995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43815</xdr:rowOff>
    </xdr:from>
    <xdr:to>
      <xdr:col>50</xdr:col>
      <xdr:colOff>114300</xdr:colOff>
      <xdr:row>56</xdr:row>
      <xdr:rowOff>64770</xdr:rowOff>
    </xdr:to>
    <xdr:cxnSp macro="">
      <xdr:nvCxnSpPr>
        <xdr:cNvPr id="252" name="直線コネクタ 251"/>
        <xdr:cNvCxnSpPr/>
      </xdr:nvCxnSpPr>
      <xdr:spPr>
        <a:xfrm flipV="1">
          <a:off x="8750300" y="964501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34925</xdr:rowOff>
    </xdr:from>
    <xdr:to>
      <xdr:col>41</xdr:col>
      <xdr:colOff>101600</xdr:colOff>
      <xdr:row>56</xdr:row>
      <xdr:rowOff>136525</xdr:rowOff>
    </xdr:to>
    <xdr:sp macro="" textlink="">
      <xdr:nvSpPr>
        <xdr:cNvPr id="253" name="楕円 252"/>
        <xdr:cNvSpPr/>
      </xdr:nvSpPr>
      <xdr:spPr>
        <a:xfrm>
          <a:off x="7810500" y="96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64770</xdr:rowOff>
    </xdr:from>
    <xdr:to>
      <xdr:col>45</xdr:col>
      <xdr:colOff>177800</xdr:colOff>
      <xdr:row>56</xdr:row>
      <xdr:rowOff>85725</xdr:rowOff>
    </xdr:to>
    <xdr:cxnSp macro="">
      <xdr:nvCxnSpPr>
        <xdr:cNvPr id="254" name="直線コネクタ 253"/>
        <xdr:cNvCxnSpPr/>
      </xdr:nvCxnSpPr>
      <xdr:spPr>
        <a:xfrm flipV="1">
          <a:off x="7861300" y="96659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54</xdr:row>
      <xdr:rowOff>162560</xdr:rowOff>
    </xdr:from>
    <xdr:to>
      <xdr:col>36</xdr:col>
      <xdr:colOff>165100</xdr:colOff>
      <xdr:row>55</xdr:row>
      <xdr:rowOff>92710</xdr:rowOff>
    </xdr:to>
    <xdr:sp macro="" textlink="">
      <xdr:nvSpPr>
        <xdr:cNvPr id="255" name="楕円 254"/>
        <xdr:cNvSpPr/>
      </xdr:nvSpPr>
      <xdr:spPr>
        <a:xfrm>
          <a:off x="6921500" y="942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41910</xdr:rowOff>
    </xdr:from>
    <xdr:to>
      <xdr:col>41</xdr:col>
      <xdr:colOff>50800</xdr:colOff>
      <xdr:row>56</xdr:row>
      <xdr:rowOff>85725</xdr:rowOff>
    </xdr:to>
    <xdr:cxnSp macro="">
      <xdr:nvCxnSpPr>
        <xdr:cNvPr id="256" name="直線コネクタ 255"/>
        <xdr:cNvCxnSpPr/>
      </xdr:nvCxnSpPr>
      <xdr:spPr>
        <a:xfrm>
          <a:off x="6972300" y="9471660"/>
          <a:ext cx="889000" cy="21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22877</xdr:rowOff>
    </xdr:from>
    <xdr:ext cx="469744" cy="259045"/>
    <xdr:sp macro="" textlink="">
      <xdr:nvSpPr>
        <xdr:cNvPr id="257" name="n_1aveValue【体育館・プール】&#10;一人当たり面積"/>
        <xdr:cNvSpPr txBox="1"/>
      </xdr:nvSpPr>
      <xdr:spPr>
        <a:xfrm>
          <a:off x="93917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24782</xdr:rowOff>
    </xdr:from>
    <xdr:ext cx="469744" cy="259045"/>
    <xdr:sp macro="" textlink="">
      <xdr:nvSpPr>
        <xdr:cNvPr id="258" name="n_2aveValue【体育館・プール】&#10;一人当たり面積"/>
        <xdr:cNvSpPr txBox="1"/>
      </xdr:nvSpPr>
      <xdr:spPr>
        <a:xfrm>
          <a:off x="8515427" y="1065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135272</xdr:rowOff>
    </xdr:from>
    <xdr:ext cx="469744" cy="259045"/>
    <xdr:sp macro="" textlink="">
      <xdr:nvSpPr>
        <xdr:cNvPr id="259" name="n_3aveValue【体育館・プール】&#10;一人当たり面積"/>
        <xdr:cNvSpPr txBox="1"/>
      </xdr:nvSpPr>
      <xdr:spPr>
        <a:xfrm>
          <a:off x="7626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112412</xdr:rowOff>
    </xdr:from>
    <xdr:ext cx="469744" cy="259045"/>
    <xdr:sp macro="" textlink="">
      <xdr:nvSpPr>
        <xdr:cNvPr id="260" name="n_4aveValue【体育館・プール】&#10;一人当たり面積"/>
        <xdr:cNvSpPr txBox="1"/>
      </xdr:nvSpPr>
      <xdr:spPr>
        <a:xfrm>
          <a:off x="6737427" y="1074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111142</xdr:rowOff>
    </xdr:from>
    <xdr:ext cx="469744" cy="259045"/>
    <xdr:sp macro="" textlink="">
      <xdr:nvSpPr>
        <xdr:cNvPr id="261" name="n_1mainValue【体育館・プール】&#10;一人当たり面積"/>
        <xdr:cNvSpPr txBox="1"/>
      </xdr:nvSpPr>
      <xdr:spPr>
        <a:xfrm>
          <a:off x="9391727" y="936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132097</xdr:rowOff>
    </xdr:from>
    <xdr:ext cx="469744" cy="259045"/>
    <xdr:sp macro="" textlink="">
      <xdr:nvSpPr>
        <xdr:cNvPr id="262" name="n_2mainValue【体育館・プール】&#10;一人当たり面積"/>
        <xdr:cNvSpPr txBox="1"/>
      </xdr:nvSpPr>
      <xdr:spPr>
        <a:xfrm>
          <a:off x="8515427" y="939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54</xdr:row>
      <xdr:rowOff>153052</xdr:rowOff>
    </xdr:from>
    <xdr:ext cx="469744" cy="259045"/>
    <xdr:sp macro="" textlink="">
      <xdr:nvSpPr>
        <xdr:cNvPr id="263" name="n_3mainValue【体育館・プール】&#10;一人当たり面積"/>
        <xdr:cNvSpPr txBox="1"/>
      </xdr:nvSpPr>
      <xdr:spPr>
        <a:xfrm>
          <a:off x="7626427" y="941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53</xdr:row>
      <xdr:rowOff>109237</xdr:rowOff>
    </xdr:from>
    <xdr:ext cx="469744" cy="259045"/>
    <xdr:sp macro="" textlink="">
      <xdr:nvSpPr>
        <xdr:cNvPr id="264" name="n_4mainValue【体育館・プール】&#10;一人当たり面積"/>
        <xdr:cNvSpPr txBox="1"/>
      </xdr:nvSpPr>
      <xdr:spPr>
        <a:xfrm>
          <a:off x="6737427" y="919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89" name="直線コネクタ 288"/>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0"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1" name="直線コネクタ 290"/>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92" name="【福祉施設】&#10;有形固定資産減価償却率最大値テキスト"/>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93" name="直線コネクタ 292"/>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99077</xdr:rowOff>
    </xdr:from>
    <xdr:ext cx="405111" cy="259045"/>
    <xdr:sp macro="" textlink="">
      <xdr:nvSpPr>
        <xdr:cNvPr id="294" name="【福祉施設】&#10;有形固定資産減価償却率平均値テキスト"/>
        <xdr:cNvSpPr txBox="1"/>
      </xdr:nvSpPr>
      <xdr:spPr>
        <a:xfrm>
          <a:off x="4673600" y="1398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95" name="フローチャート: 判断 294"/>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96" name="フローチャート: 判断 295"/>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7" name="フローチャート: 判断 296"/>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98" name="フローチャート: 判断 297"/>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9" name="フローチャート: 判断 298"/>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135889</xdr:rowOff>
    </xdr:from>
    <xdr:to>
      <xdr:col>24</xdr:col>
      <xdr:colOff>114300</xdr:colOff>
      <xdr:row>79</xdr:row>
      <xdr:rowOff>66039</xdr:rowOff>
    </xdr:to>
    <xdr:sp macro="" textlink="">
      <xdr:nvSpPr>
        <xdr:cNvPr id="305" name="楕円 304"/>
        <xdr:cNvSpPr/>
      </xdr:nvSpPr>
      <xdr:spPr>
        <a:xfrm>
          <a:off x="4584700" y="135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158766</xdr:rowOff>
    </xdr:from>
    <xdr:ext cx="405111" cy="259045"/>
    <xdr:sp macro="" textlink="">
      <xdr:nvSpPr>
        <xdr:cNvPr id="306" name="【福祉施設】&#10;有形固定資産減価償却率該当値テキスト"/>
        <xdr:cNvSpPr txBox="1"/>
      </xdr:nvSpPr>
      <xdr:spPr>
        <a:xfrm>
          <a:off x="4673600" y="1336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99695</xdr:rowOff>
    </xdr:from>
    <xdr:to>
      <xdr:col>20</xdr:col>
      <xdr:colOff>38100</xdr:colOff>
      <xdr:row>79</xdr:row>
      <xdr:rowOff>29845</xdr:rowOff>
    </xdr:to>
    <xdr:sp macro="" textlink="">
      <xdr:nvSpPr>
        <xdr:cNvPr id="307" name="楕円 306"/>
        <xdr:cNvSpPr/>
      </xdr:nvSpPr>
      <xdr:spPr>
        <a:xfrm>
          <a:off x="3746500" y="134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150495</xdr:rowOff>
    </xdr:from>
    <xdr:to>
      <xdr:col>24</xdr:col>
      <xdr:colOff>63500</xdr:colOff>
      <xdr:row>79</xdr:row>
      <xdr:rowOff>15239</xdr:rowOff>
    </xdr:to>
    <xdr:cxnSp macro="">
      <xdr:nvCxnSpPr>
        <xdr:cNvPr id="308" name="直線コネクタ 307"/>
        <xdr:cNvCxnSpPr/>
      </xdr:nvCxnSpPr>
      <xdr:spPr>
        <a:xfrm>
          <a:off x="3797300" y="1352359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57786</xdr:rowOff>
    </xdr:from>
    <xdr:to>
      <xdr:col>15</xdr:col>
      <xdr:colOff>101600</xdr:colOff>
      <xdr:row>78</xdr:row>
      <xdr:rowOff>159386</xdr:rowOff>
    </xdr:to>
    <xdr:sp macro="" textlink="">
      <xdr:nvSpPr>
        <xdr:cNvPr id="309" name="楕円 308"/>
        <xdr:cNvSpPr/>
      </xdr:nvSpPr>
      <xdr:spPr>
        <a:xfrm>
          <a:off x="2857500" y="1343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108586</xdr:rowOff>
    </xdr:from>
    <xdr:to>
      <xdr:col>19</xdr:col>
      <xdr:colOff>177800</xdr:colOff>
      <xdr:row>78</xdr:row>
      <xdr:rowOff>150495</xdr:rowOff>
    </xdr:to>
    <xdr:cxnSp macro="">
      <xdr:nvCxnSpPr>
        <xdr:cNvPr id="310" name="直線コネクタ 309"/>
        <xdr:cNvCxnSpPr/>
      </xdr:nvCxnSpPr>
      <xdr:spPr>
        <a:xfrm>
          <a:off x="2908300" y="134816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147320</xdr:rowOff>
    </xdr:from>
    <xdr:to>
      <xdr:col>6</xdr:col>
      <xdr:colOff>38100</xdr:colOff>
      <xdr:row>78</xdr:row>
      <xdr:rowOff>77470</xdr:rowOff>
    </xdr:to>
    <xdr:sp macro="" textlink="">
      <xdr:nvSpPr>
        <xdr:cNvPr id="311" name="楕円 310"/>
        <xdr:cNvSpPr/>
      </xdr:nvSpPr>
      <xdr:spPr>
        <a:xfrm>
          <a:off x="1079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3827</xdr:rowOff>
    </xdr:from>
    <xdr:ext cx="405111" cy="259045"/>
    <xdr:sp macro="" textlink="">
      <xdr:nvSpPr>
        <xdr:cNvPr id="312" name="n_1aveValue【福祉施設】&#10;有形固定資産減価償却率"/>
        <xdr:cNvSpPr txBox="1"/>
      </xdr:nvSpPr>
      <xdr:spPr>
        <a:xfrm>
          <a:off x="35820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137177</xdr:rowOff>
    </xdr:from>
    <xdr:ext cx="405111" cy="259045"/>
    <xdr:sp macro="" textlink="">
      <xdr:nvSpPr>
        <xdr:cNvPr id="313" name="n_2aveValue【福祉施設】&#10;有形固定資産減価償却率"/>
        <xdr:cNvSpPr txBox="1"/>
      </xdr:nvSpPr>
      <xdr:spPr>
        <a:xfrm>
          <a:off x="2705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17797</xdr:rowOff>
    </xdr:from>
    <xdr:ext cx="405111" cy="259045"/>
    <xdr:sp macro="" textlink="">
      <xdr:nvSpPr>
        <xdr:cNvPr id="314" name="n_3aveValue【福祉施設】&#10;有形固定資産減価償却率"/>
        <xdr:cNvSpPr txBox="1"/>
      </xdr:nvSpPr>
      <xdr:spPr>
        <a:xfrm>
          <a:off x="1816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68597</xdr:rowOff>
    </xdr:from>
    <xdr:ext cx="405111" cy="259045"/>
    <xdr:sp macro="" textlink="">
      <xdr:nvSpPr>
        <xdr:cNvPr id="315" name="n_4aveValue【福祉施設】&#10;有形固定資産減価償却率"/>
        <xdr:cNvSpPr txBox="1"/>
      </xdr:nvSpPr>
      <xdr:spPr>
        <a:xfrm>
          <a:off x="927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46372</xdr:rowOff>
    </xdr:from>
    <xdr:ext cx="405111" cy="259045"/>
    <xdr:sp macro="" textlink="">
      <xdr:nvSpPr>
        <xdr:cNvPr id="316" name="n_1mainValue【福祉施設】&#10;有形固定資産減価償却率"/>
        <xdr:cNvSpPr txBox="1"/>
      </xdr:nvSpPr>
      <xdr:spPr>
        <a:xfrm>
          <a:off x="3582044" y="1324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4463</xdr:rowOff>
    </xdr:from>
    <xdr:ext cx="405111" cy="259045"/>
    <xdr:sp macro="" textlink="">
      <xdr:nvSpPr>
        <xdr:cNvPr id="317" name="n_2mainValue【福祉施設】&#10;有形固定資産減価償却率"/>
        <xdr:cNvSpPr txBox="1"/>
      </xdr:nvSpPr>
      <xdr:spPr>
        <a:xfrm>
          <a:off x="2705744" y="1320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93997</xdr:rowOff>
    </xdr:from>
    <xdr:ext cx="405111" cy="259045"/>
    <xdr:sp macro="" textlink="">
      <xdr:nvSpPr>
        <xdr:cNvPr id="318" name="n_4mainValue【福祉施設】&#10;有形固定資産減価償却率"/>
        <xdr:cNvSpPr txBox="1"/>
      </xdr:nvSpPr>
      <xdr:spPr>
        <a:xfrm>
          <a:off x="927744" y="1312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9" name="直線コネクタ 32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0" name="テキスト ボックス 32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1" name="直線コネクタ 33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2" name="テキスト ボックス 33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3" name="直線コネクタ 33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4" name="テキスト ボックス 33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5" name="直線コネクタ 33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6" name="テキスト ボックス 33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7" name="直線コネクタ 33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8" name="テキスト ボックス 33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9" name="直線コネクタ 33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0" name="テキスト ボックス 33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44" name="直線コネクタ 343"/>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45"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46" name="直線コネクタ 345"/>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47" name="【福祉施設】&#10;一人当たり面積最大値テキスト"/>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48" name="直線コネクタ 347"/>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158404</xdr:rowOff>
    </xdr:from>
    <xdr:ext cx="469744" cy="259045"/>
    <xdr:sp macro="" textlink="">
      <xdr:nvSpPr>
        <xdr:cNvPr id="349" name="【福祉施設】&#10;一人当たり面積平均値テキスト"/>
        <xdr:cNvSpPr txBox="1"/>
      </xdr:nvSpPr>
      <xdr:spPr>
        <a:xfrm>
          <a:off x="10515600" y="14560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50" name="フローチャート: 判断 349"/>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51" name="フローチャート: 判断 350"/>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52" name="フローチャート: 判断 351"/>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53" name="フローチャート: 判断 352"/>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54" name="フローチャート: 判断 353"/>
        <xdr:cNvSpPr/>
      </xdr:nvSpPr>
      <xdr:spPr>
        <a:xfrm>
          <a:off x="6921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145687</xdr:rowOff>
    </xdr:from>
    <xdr:to>
      <xdr:col>55</xdr:col>
      <xdr:colOff>50800</xdr:colOff>
      <xdr:row>78</xdr:row>
      <xdr:rowOff>75837</xdr:rowOff>
    </xdr:to>
    <xdr:sp macro="" textlink="">
      <xdr:nvSpPr>
        <xdr:cNvPr id="360" name="楕円 359"/>
        <xdr:cNvSpPr/>
      </xdr:nvSpPr>
      <xdr:spPr>
        <a:xfrm>
          <a:off x="10426700" y="1334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98714</xdr:rowOff>
    </xdr:from>
    <xdr:ext cx="469744" cy="259045"/>
    <xdr:sp macro="" textlink="">
      <xdr:nvSpPr>
        <xdr:cNvPr id="361" name="【福祉施設】&#10;一人当たり面積該当値テキスト"/>
        <xdr:cNvSpPr txBox="1"/>
      </xdr:nvSpPr>
      <xdr:spPr>
        <a:xfrm>
          <a:off x="10515600" y="1330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165281</xdr:rowOff>
    </xdr:from>
    <xdr:to>
      <xdr:col>50</xdr:col>
      <xdr:colOff>165100</xdr:colOff>
      <xdr:row>78</xdr:row>
      <xdr:rowOff>95431</xdr:rowOff>
    </xdr:to>
    <xdr:sp macro="" textlink="">
      <xdr:nvSpPr>
        <xdr:cNvPr id="362" name="楕円 361"/>
        <xdr:cNvSpPr/>
      </xdr:nvSpPr>
      <xdr:spPr>
        <a:xfrm>
          <a:off x="9588500" y="1336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25037</xdr:rowOff>
    </xdr:from>
    <xdr:to>
      <xdr:col>55</xdr:col>
      <xdr:colOff>0</xdr:colOff>
      <xdr:row>78</xdr:row>
      <xdr:rowOff>44631</xdr:rowOff>
    </xdr:to>
    <xdr:cxnSp macro="">
      <xdr:nvCxnSpPr>
        <xdr:cNvPr id="363" name="直線コネクタ 362"/>
        <xdr:cNvCxnSpPr/>
      </xdr:nvCxnSpPr>
      <xdr:spPr>
        <a:xfrm flipV="1">
          <a:off x="9639300" y="1339813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16692</xdr:rowOff>
    </xdr:from>
    <xdr:to>
      <xdr:col>46</xdr:col>
      <xdr:colOff>38100</xdr:colOff>
      <xdr:row>78</xdr:row>
      <xdr:rowOff>118292</xdr:rowOff>
    </xdr:to>
    <xdr:sp macro="" textlink="">
      <xdr:nvSpPr>
        <xdr:cNvPr id="364" name="楕円 363"/>
        <xdr:cNvSpPr/>
      </xdr:nvSpPr>
      <xdr:spPr>
        <a:xfrm>
          <a:off x="8699500" y="1338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44631</xdr:rowOff>
    </xdr:from>
    <xdr:to>
      <xdr:col>50</xdr:col>
      <xdr:colOff>114300</xdr:colOff>
      <xdr:row>78</xdr:row>
      <xdr:rowOff>67492</xdr:rowOff>
    </xdr:to>
    <xdr:cxnSp macro="">
      <xdr:nvCxnSpPr>
        <xdr:cNvPr id="365" name="直線コネクタ 364"/>
        <xdr:cNvCxnSpPr/>
      </xdr:nvCxnSpPr>
      <xdr:spPr>
        <a:xfrm flipV="1">
          <a:off x="8750300" y="1341773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52614</xdr:rowOff>
    </xdr:from>
    <xdr:to>
      <xdr:col>36</xdr:col>
      <xdr:colOff>165100</xdr:colOff>
      <xdr:row>78</xdr:row>
      <xdr:rowOff>154214</xdr:rowOff>
    </xdr:to>
    <xdr:sp macro="" textlink="">
      <xdr:nvSpPr>
        <xdr:cNvPr id="366" name="楕円 365"/>
        <xdr:cNvSpPr/>
      </xdr:nvSpPr>
      <xdr:spPr>
        <a:xfrm>
          <a:off x="69215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101254</xdr:rowOff>
    </xdr:from>
    <xdr:ext cx="469744" cy="259045"/>
    <xdr:sp macro="" textlink="">
      <xdr:nvSpPr>
        <xdr:cNvPr id="367" name="n_1aveValue【福祉施設】&#10;一人当たり面積"/>
        <xdr:cNvSpPr txBox="1"/>
      </xdr:nvSpPr>
      <xdr:spPr>
        <a:xfrm>
          <a:off x="9391727" y="146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107785</xdr:rowOff>
    </xdr:from>
    <xdr:ext cx="469744" cy="259045"/>
    <xdr:sp macro="" textlink="">
      <xdr:nvSpPr>
        <xdr:cNvPr id="368" name="n_2aveValue【福祉施設】&#10;一人当たり面積"/>
        <xdr:cNvSpPr txBox="1"/>
      </xdr:nvSpPr>
      <xdr:spPr>
        <a:xfrm>
          <a:off x="85154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152779</xdr:rowOff>
    </xdr:from>
    <xdr:ext cx="469744" cy="259045"/>
    <xdr:sp macro="" textlink="">
      <xdr:nvSpPr>
        <xdr:cNvPr id="369" name="n_3aveValue【福祉施設】&#10;一人当たり面積"/>
        <xdr:cNvSpPr txBox="1"/>
      </xdr:nvSpPr>
      <xdr:spPr>
        <a:xfrm>
          <a:off x="7626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120848</xdr:rowOff>
    </xdr:from>
    <xdr:ext cx="469744" cy="259045"/>
    <xdr:sp macro="" textlink="">
      <xdr:nvSpPr>
        <xdr:cNvPr id="370" name="n_4aveValue【福祉施設】&#10;一人当たり面積"/>
        <xdr:cNvSpPr txBox="1"/>
      </xdr:nvSpPr>
      <xdr:spPr>
        <a:xfrm>
          <a:off x="6737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111958</xdr:rowOff>
    </xdr:from>
    <xdr:ext cx="469744" cy="259045"/>
    <xdr:sp macro="" textlink="">
      <xdr:nvSpPr>
        <xdr:cNvPr id="371" name="n_1mainValue【福祉施設】&#10;一人当たり面積"/>
        <xdr:cNvSpPr txBox="1"/>
      </xdr:nvSpPr>
      <xdr:spPr>
        <a:xfrm>
          <a:off x="9391727" y="1314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134819</xdr:rowOff>
    </xdr:from>
    <xdr:ext cx="469744" cy="259045"/>
    <xdr:sp macro="" textlink="">
      <xdr:nvSpPr>
        <xdr:cNvPr id="372" name="n_2mainValue【福祉施設】&#10;一人当たり面積"/>
        <xdr:cNvSpPr txBox="1"/>
      </xdr:nvSpPr>
      <xdr:spPr>
        <a:xfrm>
          <a:off x="8515427" y="1316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170741</xdr:rowOff>
    </xdr:from>
    <xdr:ext cx="469744" cy="259045"/>
    <xdr:sp macro="" textlink="">
      <xdr:nvSpPr>
        <xdr:cNvPr id="373" name="n_4mainValue【福祉施設】&#10;一人当たり面積"/>
        <xdr:cNvSpPr txBox="1"/>
      </xdr:nvSpPr>
      <xdr:spPr>
        <a:xfrm>
          <a:off x="6737427" y="1320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399" name="直線コネクタ 398"/>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0"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1" name="直線コネクタ 400"/>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402" name="【市民会館】&#10;有形固定資産減価償却率最大値テキスト"/>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403" name="直線コネクタ 402"/>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404" name="【市民会館】&#10;有形固定資産減価償却率平均値テキスト"/>
        <xdr:cNvSpPr txBox="1"/>
      </xdr:nvSpPr>
      <xdr:spPr>
        <a:xfrm>
          <a:off x="4673600" y="1771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05" name="フローチャート: 判断 404"/>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06" name="フローチャート: 判断 405"/>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407" name="フローチャート: 判断 406"/>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408" name="フローチャート: 判断 407"/>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409" name="フローチャート: 判断 408"/>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415" name="楕円 414"/>
        <xdr:cNvSpPr/>
      </xdr:nvSpPr>
      <xdr:spPr>
        <a:xfrm>
          <a:off x="4584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118127</xdr:rowOff>
    </xdr:from>
    <xdr:ext cx="405111" cy="259045"/>
    <xdr:sp macro="" textlink="">
      <xdr:nvSpPr>
        <xdr:cNvPr id="416" name="【市民会館】&#10;有形固定資産減価償却率該当値テキスト"/>
        <xdr:cNvSpPr txBox="1"/>
      </xdr:nvSpPr>
      <xdr:spPr>
        <a:xfrm>
          <a:off x="4673600"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111942</xdr:rowOff>
    </xdr:from>
    <xdr:to>
      <xdr:col>20</xdr:col>
      <xdr:colOff>38100</xdr:colOff>
      <xdr:row>105</xdr:row>
      <xdr:rowOff>42092</xdr:rowOff>
    </xdr:to>
    <xdr:sp macro="" textlink="">
      <xdr:nvSpPr>
        <xdr:cNvPr id="417" name="楕円 416"/>
        <xdr:cNvSpPr/>
      </xdr:nvSpPr>
      <xdr:spPr>
        <a:xfrm>
          <a:off x="3746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162742</xdr:rowOff>
    </xdr:from>
    <xdr:to>
      <xdr:col>24</xdr:col>
      <xdr:colOff>63500</xdr:colOff>
      <xdr:row>105</xdr:row>
      <xdr:rowOff>19050</xdr:rowOff>
    </xdr:to>
    <xdr:cxnSp macro="">
      <xdr:nvCxnSpPr>
        <xdr:cNvPr id="418" name="直線コネクタ 417"/>
        <xdr:cNvCxnSpPr/>
      </xdr:nvCxnSpPr>
      <xdr:spPr>
        <a:xfrm>
          <a:off x="3797300" y="1799354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82550</xdr:rowOff>
    </xdr:from>
    <xdr:to>
      <xdr:col>15</xdr:col>
      <xdr:colOff>101600</xdr:colOff>
      <xdr:row>105</xdr:row>
      <xdr:rowOff>12700</xdr:rowOff>
    </xdr:to>
    <xdr:sp macro="" textlink="">
      <xdr:nvSpPr>
        <xdr:cNvPr id="419" name="楕円 418"/>
        <xdr:cNvSpPr/>
      </xdr:nvSpPr>
      <xdr:spPr>
        <a:xfrm>
          <a:off x="2857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133350</xdr:rowOff>
    </xdr:from>
    <xdr:to>
      <xdr:col>19</xdr:col>
      <xdr:colOff>177800</xdr:colOff>
      <xdr:row>104</xdr:row>
      <xdr:rowOff>162742</xdr:rowOff>
    </xdr:to>
    <xdr:cxnSp macro="">
      <xdr:nvCxnSpPr>
        <xdr:cNvPr id="420" name="直線コネクタ 419"/>
        <xdr:cNvCxnSpPr/>
      </xdr:nvCxnSpPr>
      <xdr:spPr>
        <a:xfrm>
          <a:off x="2908300" y="1796415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56424</xdr:rowOff>
    </xdr:from>
    <xdr:to>
      <xdr:col>10</xdr:col>
      <xdr:colOff>165100</xdr:colOff>
      <xdr:row>104</xdr:row>
      <xdr:rowOff>158024</xdr:rowOff>
    </xdr:to>
    <xdr:sp macro="" textlink="">
      <xdr:nvSpPr>
        <xdr:cNvPr id="421" name="楕円 420"/>
        <xdr:cNvSpPr/>
      </xdr:nvSpPr>
      <xdr:spPr>
        <a:xfrm>
          <a:off x="1968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107224</xdr:rowOff>
    </xdr:from>
    <xdr:to>
      <xdr:col>15</xdr:col>
      <xdr:colOff>50800</xdr:colOff>
      <xdr:row>104</xdr:row>
      <xdr:rowOff>133350</xdr:rowOff>
    </xdr:to>
    <xdr:cxnSp macro="">
      <xdr:nvCxnSpPr>
        <xdr:cNvPr id="422" name="直線コネクタ 421"/>
        <xdr:cNvCxnSpPr/>
      </xdr:nvCxnSpPr>
      <xdr:spPr>
        <a:xfrm>
          <a:off x="2019300" y="1793802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74386</xdr:rowOff>
    </xdr:from>
    <xdr:to>
      <xdr:col>6</xdr:col>
      <xdr:colOff>38100</xdr:colOff>
      <xdr:row>105</xdr:row>
      <xdr:rowOff>4536</xdr:rowOff>
    </xdr:to>
    <xdr:sp macro="" textlink="">
      <xdr:nvSpPr>
        <xdr:cNvPr id="423" name="楕円 422"/>
        <xdr:cNvSpPr/>
      </xdr:nvSpPr>
      <xdr:spPr>
        <a:xfrm>
          <a:off x="1079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107224</xdr:rowOff>
    </xdr:from>
    <xdr:to>
      <xdr:col>10</xdr:col>
      <xdr:colOff>114300</xdr:colOff>
      <xdr:row>104</xdr:row>
      <xdr:rowOff>125186</xdr:rowOff>
    </xdr:to>
    <xdr:cxnSp macro="">
      <xdr:nvCxnSpPr>
        <xdr:cNvPr id="424" name="直線コネクタ 423"/>
        <xdr:cNvCxnSpPr/>
      </xdr:nvCxnSpPr>
      <xdr:spPr>
        <a:xfrm flipV="1">
          <a:off x="1130300" y="1793802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25" name="n_1ave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426"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148426</xdr:rowOff>
    </xdr:from>
    <xdr:ext cx="405111" cy="259045"/>
    <xdr:sp macro="" textlink="">
      <xdr:nvSpPr>
        <xdr:cNvPr id="427" name="n_3aveValue【市民会館】&#10;有形固定資産減価償却率"/>
        <xdr:cNvSpPr txBox="1"/>
      </xdr:nvSpPr>
      <xdr:spPr>
        <a:xfrm>
          <a:off x="1816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428" name="n_4aveValue【市民会館】&#10;有形固定資産減価償却率"/>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33219</xdr:rowOff>
    </xdr:from>
    <xdr:ext cx="405111" cy="259045"/>
    <xdr:sp macro="" textlink="">
      <xdr:nvSpPr>
        <xdr:cNvPr id="429" name="n_1mainValue【市民会館】&#10;有形固定資産減価償却率"/>
        <xdr:cNvSpPr txBox="1"/>
      </xdr:nvSpPr>
      <xdr:spPr>
        <a:xfrm>
          <a:off x="35820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3827</xdr:rowOff>
    </xdr:from>
    <xdr:ext cx="405111" cy="259045"/>
    <xdr:sp macro="" textlink="">
      <xdr:nvSpPr>
        <xdr:cNvPr id="430" name="n_2mainValue【市民会館】&#10;有形固定資産減価償却率"/>
        <xdr:cNvSpPr txBox="1"/>
      </xdr:nvSpPr>
      <xdr:spPr>
        <a:xfrm>
          <a:off x="2705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149151</xdr:rowOff>
    </xdr:from>
    <xdr:ext cx="405111" cy="259045"/>
    <xdr:sp macro="" textlink="">
      <xdr:nvSpPr>
        <xdr:cNvPr id="431" name="n_3mainValue【市民会館】&#10;有形固定資産減価償却率"/>
        <xdr:cNvSpPr txBox="1"/>
      </xdr:nvSpPr>
      <xdr:spPr>
        <a:xfrm>
          <a:off x="1816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167113</xdr:rowOff>
    </xdr:from>
    <xdr:ext cx="405111" cy="259045"/>
    <xdr:sp macro="" textlink="">
      <xdr:nvSpPr>
        <xdr:cNvPr id="432" name="n_4mainValue【市民会館】&#10;有形固定資産減価償却率"/>
        <xdr:cNvSpPr txBox="1"/>
      </xdr:nvSpPr>
      <xdr:spPr>
        <a:xfrm>
          <a:off x="927744"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3" name="直線コネクタ 44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4" name="テキスト ボックス 44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5" name="直線コネクタ 44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6" name="テキスト ボックス 44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7" name="直線コネクタ 44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8" name="テキスト ボックス 447"/>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9" name="直線コネクタ 44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0" name="テキスト ボックス 449"/>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1" name="直線コネクタ 45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2" name="テキスト ボックス 451"/>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3" name="直線コネクタ 45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4" name="テキスト ボックス 453"/>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58" name="直線コネクタ 457"/>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59"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60" name="直線コネクタ 459"/>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61" name="【市民会館】&#10;一人当たり面積最大値テキスト"/>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62" name="直線コネクタ 461"/>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23421</xdr:rowOff>
    </xdr:from>
    <xdr:ext cx="469744" cy="259045"/>
    <xdr:sp macro="" textlink="">
      <xdr:nvSpPr>
        <xdr:cNvPr id="463" name="【市民会館】&#10;一人当たり面積平均値テキスト"/>
        <xdr:cNvSpPr txBox="1"/>
      </xdr:nvSpPr>
      <xdr:spPr>
        <a:xfrm>
          <a:off x="10515600" y="18197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64" name="フローチャート: 判断 463"/>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65" name="フローチャート: 判断 464"/>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66" name="フローチャート: 判断 465"/>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67" name="フローチャート: 判断 466"/>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68" name="フローチャート: 判断 467"/>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66221</xdr:rowOff>
    </xdr:from>
    <xdr:to>
      <xdr:col>55</xdr:col>
      <xdr:colOff>50800</xdr:colOff>
      <xdr:row>103</xdr:row>
      <xdr:rowOff>167821</xdr:rowOff>
    </xdr:to>
    <xdr:sp macro="" textlink="">
      <xdr:nvSpPr>
        <xdr:cNvPr id="474" name="楕円 473"/>
        <xdr:cNvSpPr/>
      </xdr:nvSpPr>
      <xdr:spPr>
        <a:xfrm>
          <a:off x="104267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89098</xdr:rowOff>
    </xdr:from>
    <xdr:ext cx="469744" cy="259045"/>
    <xdr:sp macro="" textlink="">
      <xdr:nvSpPr>
        <xdr:cNvPr id="475" name="【市民会館】&#10;一人当たり面積該当値テキスト"/>
        <xdr:cNvSpPr txBox="1"/>
      </xdr:nvSpPr>
      <xdr:spPr>
        <a:xfrm>
          <a:off x="10515600" y="1757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79284</xdr:rowOff>
    </xdr:from>
    <xdr:to>
      <xdr:col>50</xdr:col>
      <xdr:colOff>165100</xdr:colOff>
      <xdr:row>104</xdr:row>
      <xdr:rowOff>9434</xdr:rowOff>
    </xdr:to>
    <xdr:sp macro="" textlink="">
      <xdr:nvSpPr>
        <xdr:cNvPr id="476" name="楕円 475"/>
        <xdr:cNvSpPr/>
      </xdr:nvSpPr>
      <xdr:spPr>
        <a:xfrm>
          <a:off x="95885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117021</xdr:rowOff>
    </xdr:from>
    <xdr:to>
      <xdr:col>55</xdr:col>
      <xdr:colOff>0</xdr:colOff>
      <xdr:row>103</xdr:row>
      <xdr:rowOff>130084</xdr:rowOff>
    </xdr:to>
    <xdr:cxnSp macro="">
      <xdr:nvCxnSpPr>
        <xdr:cNvPr id="477" name="直線コネクタ 476"/>
        <xdr:cNvCxnSpPr/>
      </xdr:nvCxnSpPr>
      <xdr:spPr>
        <a:xfrm flipV="1">
          <a:off x="9639300" y="1777637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92348</xdr:rowOff>
    </xdr:from>
    <xdr:to>
      <xdr:col>46</xdr:col>
      <xdr:colOff>38100</xdr:colOff>
      <xdr:row>104</xdr:row>
      <xdr:rowOff>22498</xdr:rowOff>
    </xdr:to>
    <xdr:sp macro="" textlink="">
      <xdr:nvSpPr>
        <xdr:cNvPr id="478" name="楕円 477"/>
        <xdr:cNvSpPr/>
      </xdr:nvSpPr>
      <xdr:spPr>
        <a:xfrm>
          <a:off x="86995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130084</xdr:rowOff>
    </xdr:from>
    <xdr:to>
      <xdr:col>50</xdr:col>
      <xdr:colOff>114300</xdr:colOff>
      <xdr:row>103</xdr:row>
      <xdr:rowOff>143148</xdr:rowOff>
    </xdr:to>
    <xdr:cxnSp macro="">
      <xdr:nvCxnSpPr>
        <xdr:cNvPr id="479" name="直線コネクタ 478"/>
        <xdr:cNvCxnSpPr/>
      </xdr:nvCxnSpPr>
      <xdr:spPr>
        <a:xfrm flipV="1">
          <a:off x="8750300" y="17789434"/>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105411</xdr:rowOff>
    </xdr:from>
    <xdr:to>
      <xdr:col>41</xdr:col>
      <xdr:colOff>101600</xdr:colOff>
      <xdr:row>104</xdr:row>
      <xdr:rowOff>35561</xdr:rowOff>
    </xdr:to>
    <xdr:sp macro="" textlink="">
      <xdr:nvSpPr>
        <xdr:cNvPr id="480" name="楕円 479"/>
        <xdr:cNvSpPr/>
      </xdr:nvSpPr>
      <xdr:spPr>
        <a:xfrm>
          <a:off x="7810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143148</xdr:rowOff>
    </xdr:from>
    <xdr:to>
      <xdr:col>45</xdr:col>
      <xdr:colOff>177800</xdr:colOff>
      <xdr:row>103</xdr:row>
      <xdr:rowOff>156211</xdr:rowOff>
    </xdr:to>
    <xdr:cxnSp macro="">
      <xdr:nvCxnSpPr>
        <xdr:cNvPr id="481" name="直線コネクタ 480"/>
        <xdr:cNvCxnSpPr/>
      </xdr:nvCxnSpPr>
      <xdr:spPr>
        <a:xfrm flipV="1">
          <a:off x="7861300" y="1780249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120106</xdr:rowOff>
    </xdr:from>
    <xdr:to>
      <xdr:col>36</xdr:col>
      <xdr:colOff>165100</xdr:colOff>
      <xdr:row>103</xdr:row>
      <xdr:rowOff>50256</xdr:rowOff>
    </xdr:to>
    <xdr:sp macro="" textlink="">
      <xdr:nvSpPr>
        <xdr:cNvPr id="482" name="楕円 481"/>
        <xdr:cNvSpPr/>
      </xdr:nvSpPr>
      <xdr:spPr>
        <a:xfrm>
          <a:off x="692150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170906</xdr:rowOff>
    </xdr:from>
    <xdr:to>
      <xdr:col>41</xdr:col>
      <xdr:colOff>50800</xdr:colOff>
      <xdr:row>103</xdr:row>
      <xdr:rowOff>156211</xdr:rowOff>
    </xdr:to>
    <xdr:cxnSp macro="">
      <xdr:nvCxnSpPr>
        <xdr:cNvPr id="483" name="直線コネクタ 482"/>
        <xdr:cNvCxnSpPr/>
      </xdr:nvCxnSpPr>
      <xdr:spPr>
        <a:xfrm>
          <a:off x="6972300" y="17658806"/>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150784</xdr:rowOff>
    </xdr:from>
    <xdr:ext cx="469744" cy="259045"/>
    <xdr:sp macro="" textlink="">
      <xdr:nvSpPr>
        <xdr:cNvPr id="484" name="n_1aveValue【市民会館】&#10;一人当たり面積"/>
        <xdr:cNvSpPr txBox="1"/>
      </xdr:nvSpPr>
      <xdr:spPr>
        <a:xfrm>
          <a:off x="9391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144253</xdr:rowOff>
    </xdr:from>
    <xdr:ext cx="469744" cy="259045"/>
    <xdr:sp macro="" textlink="">
      <xdr:nvSpPr>
        <xdr:cNvPr id="485" name="n_2aveValue【市民会館】&#10;一人当たり面積"/>
        <xdr:cNvSpPr txBox="1"/>
      </xdr:nvSpPr>
      <xdr:spPr>
        <a:xfrm>
          <a:off x="8515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150784</xdr:rowOff>
    </xdr:from>
    <xdr:ext cx="469744" cy="259045"/>
    <xdr:sp macro="" textlink="">
      <xdr:nvSpPr>
        <xdr:cNvPr id="486" name="n_3aveValue【市民会館】&#10;一人当たり面積"/>
        <xdr:cNvSpPr txBox="1"/>
      </xdr:nvSpPr>
      <xdr:spPr>
        <a:xfrm>
          <a:off x="7626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150784</xdr:rowOff>
    </xdr:from>
    <xdr:ext cx="469744" cy="259045"/>
    <xdr:sp macro="" textlink="">
      <xdr:nvSpPr>
        <xdr:cNvPr id="487" name="n_4aveValue【市民会館】&#10;一人当たり面積"/>
        <xdr:cNvSpPr txBox="1"/>
      </xdr:nvSpPr>
      <xdr:spPr>
        <a:xfrm>
          <a:off x="6737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25961</xdr:rowOff>
    </xdr:from>
    <xdr:ext cx="469744" cy="259045"/>
    <xdr:sp macro="" textlink="">
      <xdr:nvSpPr>
        <xdr:cNvPr id="488" name="n_1mainValue【市民会館】&#10;一人当たり面積"/>
        <xdr:cNvSpPr txBox="1"/>
      </xdr:nvSpPr>
      <xdr:spPr>
        <a:xfrm>
          <a:off x="9391727" y="1751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39025</xdr:rowOff>
    </xdr:from>
    <xdr:ext cx="469744" cy="259045"/>
    <xdr:sp macro="" textlink="">
      <xdr:nvSpPr>
        <xdr:cNvPr id="489" name="n_2mainValue【市民会館】&#10;一人当たり面積"/>
        <xdr:cNvSpPr txBox="1"/>
      </xdr:nvSpPr>
      <xdr:spPr>
        <a:xfrm>
          <a:off x="8515427" y="1752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52088</xdr:rowOff>
    </xdr:from>
    <xdr:ext cx="469744" cy="259045"/>
    <xdr:sp macro="" textlink="">
      <xdr:nvSpPr>
        <xdr:cNvPr id="490" name="n_3mainValue【市民会館】&#10;一人当たり面積"/>
        <xdr:cNvSpPr txBox="1"/>
      </xdr:nvSpPr>
      <xdr:spPr>
        <a:xfrm>
          <a:off x="76264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66783</xdr:rowOff>
    </xdr:from>
    <xdr:ext cx="469744" cy="259045"/>
    <xdr:sp macro="" textlink="">
      <xdr:nvSpPr>
        <xdr:cNvPr id="491" name="n_4mainValue【市民会館】&#10;一人当たり面積"/>
        <xdr:cNvSpPr txBox="1"/>
      </xdr:nvSpPr>
      <xdr:spPr>
        <a:xfrm>
          <a:off x="6737427" y="1738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0" name="正方形/長方形 49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1" name="正方形/長方形 50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2" name="正方形/長方形 50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3" name="正方形/長方形 50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4" name="正方形/長方形 50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5" name="正方形/長方形 50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6" name="正方形/長方形 50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7" name="正方形/長方形 50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533" name="直線コネクタ 532"/>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4"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5" name="直線コネクタ 534"/>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536"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537" name="直線コネクタ 536"/>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130101</xdr:rowOff>
    </xdr:from>
    <xdr:ext cx="405111" cy="259045"/>
    <xdr:sp macro="" textlink="">
      <xdr:nvSpPr>
        <xdr:cNvPr id="538" name="【保健センター・保健所】&#10;有形固定資産減価償却率平均値テキスト"/>
        <xdr:cNvSpPr txBox="1"/>
      </xdr:nvSpPr>
      <xdr:spPr>
        <a:xfrm>
          <a:off x="16357600" y="10245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539" name="フローチャート: 判断 538"/>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540" name="フローチャート: 判断 539"/>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541" name="フローチャート: 判断 540"/>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42" name="フローチャート: 判断 541"/>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543" name="フローチャート: 判断 542"/>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158206</xdr:rowOff>
    </xdr:from>
    <xdr:to>
      <xdr:col>85</xdr:col>
      <xdr:colOff>177800</xdr:colOff>
      <xdr:row>58</xdr:row>
      <xdr:rowOff>88356</xdr:rowOff>
    </xdr:to>
    <xdr:sp macro="" textlink="">
      <xdr:nvSpPr>
        <xdr:cNvPr id="549" name="楕円 548"/>
        <xdr:cNvSpPr/>
      </xdr:nvSpPr>
      <xdr:spPr>
        <a:xfrm>
          <a:off x="16268700" y="993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9633</xdr:rowOff>
    </xdr:from>
    <xdr:ext cx="405111" cy="259045"/>
    <xdr:sp macro="" textlink="">
      <xdr:nvSpPr>
        <xdr:cNvPr id="550" name="【保健センター・保健所】&#10;有形固定資産減価償却率該当値テキスト"/>
        <xdr:cNvSpPr txBox="1"/>
      </xdr:nvSpPr>
      <xdr:spPr>
        <a:xfrm>
          <a:off x="16357600" y="978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133713</xdr:rowOff>
    </xdr:from>
    <xdr:to>
      <xdr:col>81</xdr:col>
      <xdr:colOff>101600</xdr:colOff>
      <xdr:row>58</xdr:row>
      <xdr:rowOff>63863</xdr:rowOff>
    </xdr:to>
    <xdr:sp macro="" textlink="">
      <xdr:nvSpPr>
        <xdr:cNvPr id="551" name="楕円 550"/>
        <xdr:cNvSpPr/>
      </xdr:nvSpPr>
      <xdr:spPr>
        <a:xfrm>
          <a:off x="154305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13063</xdr:rowOff>
    </xdr:from>
    <xdr:to>
      <xdr:col>85</xdr:col>
      <xdr:colOff>127000</xdr:colOff>
      <xdr:row>58</xdr:row>
      <xdr:rowOff>37556</xdr:rowOff>
    </xdr:to>
    <xdr:cxnSp macro="">
      <xdr:nvCxnSpPr>
        <xdr:cNvPr id="552" name="直線コネクタ 551"/>
        <xdr:cNvCxnSpPr/>
      </xdr:nvCxnSpPr>
      <xdr:spPr>
        <a:xfrm>
          <a:off x="15481300" y="995716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74930</xdr:rowOff>
    </xdr:from>
    <xdr:to>
      <xdr:col>76</xdr:col>
      <xdr:colOff>165100</xdr:colOff>
      <xdr:row>58</xdr:row>
      <xdr:rowOff>5080</xdr:rowOff>
    </xdr:to>
    <xdr:sp macro="" textlink="">
      <xdr:nvSpPr>
        <xdr:cNvPr id="553" name="楕円 552"/>
        <xdr:cNvSpPr/>
      </xdr:nvSpPr>
      <xdr:spPr>
        <a:xfrm>
          <a:off x="14541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125730</xdr:rowOff>
    </xdr:from>
    <xdr:to>
      <xdr:col>81</xdr:col>
      <xdr:colOff>50800</xdr:colOff>
      <xdr:row>58</xdr:row>
      <xdr:rowOff>13063</xdr:rowOff>
    </xdr:to>
    <xdr:cxnSp macro="">
      <xdr:nvCxnSpPr>
        <xdr:cNvPr id="554" name="直線コネクタ 553"/>
        <xdr:cNvCxnSpPr/>
      </xdr:nvCxnSpPr>
      <xdr:spPr>
        <a:xfrm>
          <a:off x="14592300" y="989838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3084</xdr:rowOff>
    </xdr:from>
    <xdr:to>
      <xdr:col>72</xdr:col>
      <xdr:colOff>38100</xdr:colOff>
      <xdr:row>57</xdr:row>
      <xdr:rowOff>104684</xdr:rowOff>
    </xdr:to>
    <xdr:sp macro="" textlink="">
      <xdr:nvSpPr>
        <xdr:cNvPr id="555" name="楕円 554"/>
        <xdr:cNvSpPr/>
      </xdr:nvSpPr>
      <xdr:spPr>
        <a:xfrm>
          <a:off x="13652500" y="97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53884</xdr:rowOff>
    </xdr:from>
    <xdr:to>
      <xdr:col>76</xdr:col>
      <xdr:colOff>114300</xdr:colOff>
      <xdr:row>57</xdr:row>
      <xdr:rowOff>125730</xdr:rowOff>
    </xdr:to>
    <xdr:cxnSp macro="">
      <xdr:nvCxnSpPr>
        <xdr:cNvPr id="556" name="直線コネクタ 555"/>
        <xdr:cNvCxnSpPr/>
      </xdr:nvCxnSpPr>
      <xdr:spPr>
        <a:xfrm>
          <a:off x="13703300" y="982653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136978</xdr:rowOff>
    </xdr:from>
    <xdr:to>
      <xdr:col>67</xdr:col>
      <xdr:colOff>101600</xdr:colOff>
      <xdr:row>59</xdr:row>
      <xdr:rowOff>67128</xdr:rowOff>
    </xdr:to>
    <xdr:sp macro="" textlink="">
      <xdr:nvSpPr>
        <xdr:cNvPr id="557" name="楕円 556"/>
        <xdr:cNvSpPr/>
      </xdr:nvSpPr>
      <xdr:spPr>
        <a:xfrm>
          <a:off x="12763500" y="10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53884</xdr:rowOff>
    </xdr:from>
    <xdr:to>
      <xdr:col>71</xdr:col>
      <xdr:colOff>177800</xdr:colOff>
      <xdr:row>59</xdr:row>
      <xdr:rowOff>16328</xdr:rowOff>
    </xdr:to>
    <xdr:cxnSp macro="">
      <xdr:nvCxnSpPr>
        <xdr:cNvPr id="558" name="直線コネクタ 557"/>
        <xdr:cNvCxnSpPr/>
      </xdr:nvCxnSpPr>
      <xdr:spPr>
        <a:xfrm flipV="1">
          <a:off x="12814300" y="9826534"/>
          <a:ext cx="889000" cy="30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35396</xdr:rowOff>
    </xdr:from>
    <xdr:ext cx="405111" cy="259045"/>
    <xdr:sp macro="" textlink="">
      <xdr:nvSpPr>
        <xdr:cNvPr id="559" name="n_1aveValue【保健センター・保健所】&#10;有形固定資産減価償却率"/>
        <xdr:cNvSpPr txBox="1"/>
      </xdr:nvSpPr>
      <xdr:spPr>
        <a:xfrm>
          <a:off x="152660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560" name="n_2aveValue【保健センター・保健所】&#10;有形固定資産減価償却率"/>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561" name="n_3aveValue【保健センター・保健所】&#10;有形固定資産減価償却率"/>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9270</xdr:rowOff>
    </xdr:from>
    <xdr:ext cx="405111" cy="259045"/>
    <xdr:sp macro="" textlink="">
      <xdr:nvSpPr>
        <xdr:cNvPr id="562" name="n_4aveValue【保健センター・保健所】&#10;有形固定資産減価償却率"/>
        <xdr:cNvSpPr txBox="1"/>
      </xdr:nvSpPr>
      <xdr:spPr>
        <a:xfrm>
          <a:off x="12611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80390</xdr:rowOff>
    </xdr:from>
    <xdr:ext cx="405111" cy="259045"/>
    <xdr:sp macro="" textlink="">
      <xdr:nvSpPr>
        <xdr:cNvPr id="563" name="n_1mainValue【保健センター・保健所】&#10;有形固定資産減価償却率"/>
        <xdr:cNvSpPr txBox="1"/>
      </xdr:nvSpPr>
      <xdr:spPr>
        <a:xfrm>
          <a:off x="15266044" y="96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21607</xdr:rowOff>
    </xdr:from>
    <xdr:ext cx="405111" cy="259045"/>
    <xdr:sp macro="" textlink="">
      <xdr:nvSpPr>
        <xdr:cNvPr id="564" name="n_2mainValue【保健センター・保健所】&#10;有形固定資産減価償却率"/>
        <xdr:cNvSpPr txBox="1"/>
      </xdr:nvSpPr>
      <xdr:spPr>
        <a:xfrm>
          <a:off x="14389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121211</xdr:rowOff>
    </xdr:from>
    <xdr:ext cx="405111" cy="259045"/>
    <xdr:sp macro="" textlink="">
      <xdr:nvSpPr>
        <xdr:cNvPr id="565" name="n_3mainValue【保健センター・保健所】&#10;有形固定資産減価償却率"/>
        <xdr:cNvSpPr txBox="1"/>
      </xdr:nvSpPr>
      <xdr:spPr>
        <a:xfrm>
          <a:off x="13500744" y="955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83655</xdr:rowOff>
    </xdr:from>
    <xdr:ext cx="405111" cy="259045"/>
    <xdr:sp macro="" textlink="">
      <xdr:nvSpPr>
        <xdr:cNvPr id="566" name="n_4mainValue【保健センター・保健所】&#10;有形固定資産減価償却率"/>
        <xdr:cNvSpPr txBox="1"/>
      </xdr:nvSpPr>
      <xdr:spPr>
        <a:xfrm>
          <a:off x="12611744" y="985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90" name="直線コネクタ 589"/>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91"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92" name="直線コネクタ 591"/>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93"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94" name="直線コネクタ 593"/>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595"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96" name="フローチャート: 判断 595"/>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597" name="フローチャート: 判断 596"/>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598" name="フローチャート: 判断 597"/>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599" name="フローチャート: 判断 598"/>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600" name="フローチャート: 判断 599"/>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127000</xdr:rowOff>
    </xdr:from>
    <xdr:to>
      <xdr:col>116</xdr:col>
      <xdr:colOff>114300</xdr:colOff>
      <xdr:row>57</xdr:row>
      <xdr:rowOff>57150</xdr:rowOff>
    </xdr:to>
    <xdr:sp macro="" textlink="">
      <xdr:nvSpPr>
        <xdr:cNvPr id="606" name="楕円 605"/>
        <xdr:cNvSpPr/>
      </xdr:nvSpPr>
      <xdr:spPr>
        <a:xfrm>
          <a:off x="22110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149877</xdr:rowOff>
    </xdr:from>
    <xdr:ext cx="469744" cy="259045"/>
    <xdr:sp macro="" textlink="">
      <xdr:nvSpPr>
        <xdr:cNvPr id="607" name="【保健センター・保健所】&#10;一人当たり面積該当値テキスト"/>
        <xdr:cNvSpPr txBox="1"/>
      </xdr:nvSpPr>
      <xdr:spPr>
        <a:xfrm>
          <a:off x="22199600" y="957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82550</xdr:rowOff>
    </xdr:from>
    <xdr:to>
      <xdr:col>112</xdr:col>
      <xdr:colOff>38100</xdr:colOff>
      <xdr:row>56</xdr:row>
      <xdr:rowOff>12700</xdr:rowOff>
    </xdr:to>
    <xdr:sp macro="" textlink="">
      <xdr:nvSpPr>
        <xdr:cNvPr id="608" name="楕円 607"/>
        <xdr:cNvSpPr/>
      </xdr:nvSpPr>
      <xdr:spPr>
        <a:xfrm>
          <a:off x="212725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133350</xdr:rowOff>
    </xdr:from>
    <xdr:to>
      <xdr:col>116</xdr:col>
      <xdr:colOff>63500</xdr:colOff>
      <xdr:row>57</xdr:row>
      <xdr:rowOff>6350</xdr:rowOff>
    </xdr:to>
    <xdr:cxnSp macro="">
      <xdr:nvCxnSpPr>
        <xdr:cNvPr id="609" name="直線コネクタ 608"/>
        <xdr:cNvCxnSpPr/>
      </xdr:nvCxnSpPr>
      <xdr:spPr>
        <a:xfrm>
          <a:off x="21323300" y="95631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95250</xdr:rowOff>
    </xdr:from>
    <xdr:to>
      <xdr:col>107</xdr:col>
      <xdr:colOff>101600</xdr:colOff>
      <xdr:row>56</xdr:row>
      <xdr:rowOff>25400</xdr:rowOff>
    </xdr:to>
    <xdr:sp macro="" textlink="">
      <xdr:nvSpPr>
        <xdr:cNvPr id="610" name="楕円 609"/>
        <xdr:cNvSpPr/>
      </xdr:nvSpPr>
      <xdr:spPr>
        <a:xfrm>
          <a:off x="203835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133350</xdr:rowOff>
    </xdr:from>
    <xdr:to>
      <xdr:col>111</xdr:col>
      <xdr:colOff>177800</xdr:colOff>
      <xdr:row>55</xdr:row>
      <xdr:rowOff>146050</xdr:rowOff>
    </xdr:to>
    <xdr:cxnSp macro="">
      <xdr:nvCxnSpPr>
        <xdr:cNvPr id="611" name="直線コネクタ 610"/>
        <xdr:cNvCxnSpPr/>
      </xdr:nvCxnSpPr>
      <xdr:spPr>
        <a:xfrm flipV="1">
          <a:off x="20434300" y="9563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120650</xdr:rowOff>
    </xdr:from>
    <xdr:to>
      <xdr:col>102</xdr:col>
      <xdr:colOff>165100</xdr:colOff>
      <xdr:row>56</xdr:row>
      <xdr:rowOff>50800</xdr:rowOff>
    </xdr:to>
    <xdr:sp macro="" textlink="">
      <xdr:nvSpPr>
        <xdr:cNvPr id="612" name="楕円 611"/>
        <xdr:cNvSpPr/>
      </xdr:nvSpPr>
      <xdr:spPr>
        <a:xfrm>
          <a:off x="19494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146050</xdr:rowOff>
    </xdr:from>
    <xdr:to>
      <xdr:col>107</xdr:col>
      <xdr:colOff>50800</xdr:colOff>
      <xdr:row>56</xdr:row>
      <xdr:rowOff>0</xdr:rowOff>
    </xdr:to>
    <xdr:cxnSp macro="">
      <xdr:nvCxnSpPr>
        <xdr:cNvPr id="613" name="直線コネクタ 612"/>
        <xdr:cNvCxnSpPr/>
      </xdr:nvCxnSpPr>
      <xdr:spPr>
        <a:xfrm flipV="1">
          <a:off x="19545300" y="9575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76200</xdr:rowOff>
    </xdr:from>
    <xdr:to>
      <xdr:col>98</xdr:col>
      <xdr:colOff>38100</xdr:colOff>
      <xdr:row>59</xdr:row>
      <xdr:rowOff>6350</xdr:rowOff>
    </xdr:to>
    <xdr:sp macro="" textlink="">
      <xdr:nvSpPr>
        <xdr:cNvPr id="614" name="楕円 613"/>
        <xdr:cNvSpPr/>
      </xdr:nvSpPr>
      <xdr:spPr>
        <a:xfrm>
          <a:off x="186055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0</xdr:rowOff>
    </xdr:from>
    <xdr:to>
      <xdr:col>102</xdr:col>
      <xdr:colOff>114300</xdr:colOff>
      <xdr:row>58</xdr:row>
      <xdr:rowOff>127000</xdr:rowOff>
    </xdr:to>
    <xdr:cxnSp macro="">
      <xdr:nvCxnSpPr>
        <xdr:cNvPr id="615" name="直線コネクタ 614"/>
        <xdr:cNvCxnSpPr/>
      </xdr:nvCxnSpPr>
      <xdr:spPr>
        <a:xfrm flipV="1">
          <a:off x="18656300" y="9601200"/>
          <a:ext cx="889000" cy="4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616" name="n_1aveValue【保健センター・保健所】&#10;一人当たり面積"/>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111777</xdr:rowOff>
    </xdr:from>
    <xdr:ext cx="469744" cy="259045"/>
    <xdr:sp macro="" textlink="">
      <xdr:nvSpPr>
        <xdr:cNvPr id="617" name="n_2aveValue【保健センター・保健所】&#10;一人当たり面積"/>
        <xdr:cNvSpPr txBox="1"/>
      </xdr:nvSpPr>
      <xdr:spPr>
        <a:xfrm>
          <a:off x="20199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618" name="n_3aveValue【保健センター・保健所】&#10;一人当たり面積"/>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111777</xdr:rowOff>
    </xdr:from>
    <xdr:ext cx="469744" cy="259045"/>
    <xdr:sp macro="" textlink="">
      <xdr:nvSpPr>
        <xdr:cNvPr id="619" name="n_4aveValue【保健センター・保健所】&#10;一人当たり面積"/>
        <xdr:cNvSpPr txBox="1"/>
      </xdr:nvSpPr>
      <xdr:spPr>
        <a:xfrm>
          <a:off x="18421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29227</xdr:rowOff>
    </xdr:from>
    <xdr:ext cx="469744" cy="259045"/>
    <xdr:sp macro="" textlink="">
      <xdr:nvSpPr>
        <xdr:cNvPr id="620" name="n_1mainValue【保健センター・保健所】&#10;一人当たり面積"/>
        <xdr:cNvSpPr txBox="1"/>
      </xdr:nvSpPr>
      <xdr:spPr>
        <a:xfrm>
          <a:off x="21075727" y="928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41927</xdr:rowOff>
    </xdr:from>
    <xdr:ext cx="469744" cy="259045"/>
    <xdr:sp macro="" textlink="">
      <xdr:nvSpPr>
        <xdr:cNvPr id="621" name="n_2mainValue【保健センター・保健所】&#10;一人当たり面積"/>
        <xdr:cNvSpPr txBox="1"/>
      </xdr:nvSpPr>
      <xdr:spPr>
        <a:xfrm>
          <a:off x="20199427"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67327</xdr:rowOff>
    </xdr:from>
    <xdr:ext cx="469744" cy="259045"/>
    <xdr:sp macro="" textlink="">
      <xdr:nvSpPr>
        <xdr:cNvPr id="622" name="n_3mainValue【保健センター・保健所】&#10;一人当たり面積"/>
        <xdr:cNvSpPr txBox="1"/>
      </xdr:nvSpPr>
      <xdr:spPr>
        <a:xfrm>
          <a:off x="19310427"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22877</xdr:rowOff>
    </xdr:from>
    <xdr:ext cx="469744" cy="259045"/>
    <xdr:sp macro="" textlink="">
      <xdr:nvSpPr>
        <xdr:cNvPr id="623" name="n_4mainValue【保健センター・保健所】&#10;一人当たり面積"/>
        <xdr:cNvSpPr txBox="1"/>
      </xdr:nvSpPr>
      <xdr:spPr>
        <a:xfrm>
          <a:off x="18421427" y="979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648" name="直線コネクタ 647"/>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649" name="【消防施設】&#10;有形固定資産減価償却率最小値テキスト"/>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650" name="直線コネクタ 649"/>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651" name="【消防施設】&#10;有形固定資産減価償却率最大値テキスト"/>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652" name="直線コネクタ 651"/>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139082</xdr:rowOff>
    </xdr:from>
    <xdr:ext cx="405111" cy="259045"/>
    <xdr:sp macro="" textlink="">
      <xdr:nvSpPr>
        <xdr:cNvPr id="653" name="【消防施設】&#10;有形固定資産減価償却率平均値テキスト"/>
        <xdr:cNvSpPr txBox="1"/>
      </xdr:nvSpPr>
      <xdr:spPr>
        <a:xfrm>
          <a:off x="16357600" y="1402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654" name="フローチャート: 判断 653"/>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655" name="フローチャート: 判断 654"/>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656" name="フローチャート: 判断 655"/>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657" name="フローチャート: 判断 656"/>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658" name="フローチャート: 判断 657"/>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636</xdr:rowOff>
    </xdr:from>
    <xdr:to>
      <xdr:col>85</xdr:col>
      <xdr:colOff>177800</xdr:colOff>
      <xdr:row>81</xdr:row>
      <xdr:rowOff>102236</xdr:rowOff>
    </xdr:to>
    <xdr:sp macro="" textlink="">
      <xdr:nvSpPr>
        <xdr:cNvPr id="664" name="楕円 663"/>
        <xdr:cNvSpPr/>
      </xdr:nvSpPr>
      <xdr:spPr>
        <a:xfrm>
          <a:off x="16268700"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23513</xdr:rowOff>
    </xdr:from>
    <xdr:ext cx="405111" cy="259045"/>
    <xdr:sp macro="" textlink="">
      <xdr:nvSpPr>
        <xdr:cNvPr id="665" name="【消防施設】&#10;有形固定資産減価償却率該当値テキスト"/>
        <xdr:cNvSpPr txBox="1"/>
      </xdr:nvSpPr>
      <xdr:spPr>
        <a:xfrm>
          <a:off x="16357600"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126364</xdr:rowOff>
    </xdr:from>
    <xdr:to>
      <xdr:col>81</xdr:col>
      <xdr:colOff>101600</xdr:colOff>
      <xdr:row>81</xdr:row>
      <xdr:rowOff>56514</xdr:rowOff>
    </xdr:to>
    <xdr:sp macro="" textlink="">
      <xdr:nvSpPr>
        <xdr:cNvPr id="666" name="楕円 665"/>
        <xdr:cNvSpPr/>
      </xdr:nvSpPr>
      <xdr:spPr>
        <a:xfrm>
          <a:off x="154305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5714</xdr:rowOff>
    </xdr:from>
    <xdr:to>
      <xdr:col>85</xdr:col>
      <xdr:colOff>127000</xdr:colOff>
      <xdr:row>81</xdr:row>
      <xdr:rowOff>51436</xdr:rowOff>
    </xdr:to>
    <xdr:cxnSp macro="">
      <xdr:nvCxnSpPr>
        <xdr:cNvPr id="667" name="直線コネクタ 666"/>
        <xdr:cNvCxnSpPr/>
      </xdr:nvCxnSpPr>
      <xdr:spPr>
        <a:xfrm>
          <a:off x="15481300" y="13893164"/>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82550</xdr:rowOff>
    </xdr:from>
    <xdr:to>
      <xdr:col>76</xdr:col>
      <xdr:colOff>165100</xdr:colOff>
      <xdr:row>81</xdr:row>
      <xdr:rowOff>12700</xdr:rowOff>
    </xdr:to>
    <xdr:sp macro="" textlink="">
      <xdr:nvSpPr>
        <xdr:cNvPr id="668" name="楕円 667"/>
        <xdr:cNvSpPr/>
      </xdr:nvSpPr>
      <xdr:spPr>
        <a:xfrm>
          <a:off x="14541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133350</xdr:rowOff>
    </xdr:from>
    <xdr:to>
      <xdr:col>81</xdr:col>
      <xdr:colOff>50800</xdr:colOff>
      <xdr:row>81</xdr:row>
      <xdr:rowOff>5714</xdr:rowOff>
    </xdr:to>
    <xdr:cxnSp macro="">
      <xdr:nvCxnSpPr>
        <xdr:cNvPr id="669" name="直線コネクタ 668"/>
        <xdr:cNvCxnSpPr/>
      </xdr:nvCxnSpPr>
      <xdr:spPr>
        <a:xfrm>
          <a:off x="14592300" y="138493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128270</xdr:rowOff>
    </xdr:from>
    <xdr:to>
      <xdr:col>72</xdr:col>
      <xdr:colOff>38100</xdr:colOff>
      <xdr:row>82</xdr:row>
      <xdr:rowOff>58420</xdr:rowOff>
    </xdr:to>
    <xdr:sp macro="" textlink="">
      <xdr:nvSpPr>
        <xdr:cNvPr id="670" name="楕円 669"/>
        <xdr:cNvSpPr/>
      </xdr:nvSpPr>
      <xdr:spPr>
        <a:xfrm>
          <a:off x="13652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133350</xdr:rowOff>
    </xdr:from>
    <xdr:to>
      <xdr:col>76</xdr:col>
      <xdr:colOff>114300</xdr:colOff>
      <xdr:row>82</xdr:row>
      <xdr:rowOff>7620</xdr:rowOff>
    </xdr:to>
    <xdr:cxnSp macro="">
      <xdr:nvCxnSpPr>
        <xdr:cNvPr id="671" name="直線コネクタ 670"/>
        <xdr:cNvCxnSpPr/>
      </xdr:nvCxnSpPr>
      <xdr:spPr>
        <a:xfrm flipV="1">
          <a:off x="13703300" y="1384935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90170</xdr:rowOff>
    </xdr:from>
    <xdr:to>
      <xdr:col>67</xdr:col>
      <xdr:colOff>101600</xdr:colOff>
      <xdr:row>82</xdr:row>
      <xdr:rowOff>20320</xdr:rowOff>
    </xdr:to>
    <xdr:sp macro="" textlink="">
      <xdr:nvSpPr>
        <xdr:cNvPr id="672" name="楕円 671"/>
        <xdr:cNvSpPr/>
      </xdr:nvSpPr>
      <xdr:spPr>
        <a:xfrm>
          <a:off x="12763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140970</xdr:rowOff>
    </xdr:from>
    <xdr:to>
      <xdr:col>71</xdr:col>
      <xdr:colOff>177800</xdr:colOff>
      <xdr:row>82</xdr:row>
      <xdr:rowOff>7620</xdr:rowOff>
    </xdr:to>
    <xdr:cxnSp macro="">
      <xdr:nvCxnSpPr>
        <xdr:cNvPr id="673" name="直線コネクタ 672"/>
        <xdr:cNvCxnSpPr/>
      </xdr:nvCxnSpPr>
      <xdr:spPr>
        <a:xfrm>
          <a:off x="12814300" y="14028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78122</xdr:rowOff>
    </xdr:from>
    <xdr:ext cx="405111" cy="259045"/>
    <xdr:sp macro="" textlink="">
      <xdr:nvSpPr>
        <xdr:cNvPr id="674" name="n_1aveValue【消防施設】&#10;有形固定資産減価償却率"/>
        <xdr:cNvSpPr txBox="1"/>
      </xdr:nvSpPr>
      <xdr:spPr>
        <a:xfrm>
          <a:off x="152660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59072</xdr:rowOff>
    </xdr:from>
    <xdr:ext cx="405111" cy="259045"/>
    <xdr:sp macro="" textlink="">
      <xdr:nvSpPr>
        <xdr:cNvPr id="675" name="n_2aveValue【消防施設】&#10;有形固定資産減価償却率"/>
        <xdr:cNvSpPr txBox="1"/>
      </xdr:nvSpPr>
      <xdr:spPr>
        <a:xfrm>
          <a:off x="14389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114952</xdr:rowOff>
    </xdr:from>
    <xdr:ext cx="405111" cy="259045"/>
    <xdr:sp macro="" textlink="">
      <xdr:nvSpPr>
        <xdr:cNvPr id="676" name="n_3aveValue【消防施設】&#10;有形固定資産減価償却率"/>
        <xdr:cNvSpPr txBox="1"/>
      </xdr:nvSpPr>
      <xdr:spPr>
        <a:xfrm>
          <a:off x="13500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2557</xdr:rowOff>
    </xdr:from>
    <xdr:ext cx="405111" cy="259045"/>
    <xdr:sp macro="" textlink="">
      <xdr:nvSpPr>
        <xdr:cNvPr id="677" name="n_4aveValue【消防施設】&#10;有形固定資産減価償却率"/>
        <xdr:cNvSpPr txBox="1"/>
      </xdr:nvSpPr>
      <xdr:spPr>
        <a:xfrm>
          <a:off x="12611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73041</xdr:rowOff>
    </xdr:from>
    <xdr:ext cx="405111" cy="259045"/>
    <xdr:sp macro="" textlink="">
      <xdr:nvSpPr>
        <xdr:cNvPr id="678" name="n_1mainValue【消防施設】&#10;有形固定資産減価償却率"/>
        <xdr:cNvSpPr txBox="1"/>
      </xdr:nvSpPr>
      <xdr:spPr>
        <a:xfrm>
          <a:off x="152660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29227</xdr:rowOff>
    </xdr:from>
    <xdr:ext cx="405111" cy="259045"/>
    <xdr:sp macro="" textlink="">
      <xdr:nvSpPr>
        <xdr:cNvPr id="679" name="n_2mainValue【消防施設】&#10;有形固定資産減価償却率"/>
        <xdr:cNvSpPr txBox="1"/>
      </xdr:nvSpPr>
      <xdr:spPr>
        <a:xfrm>
          <a:off x="143897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49547</xdr:rowOff>
    </xdr:from>
    <xdr:ext cx="405111" cy="259045"/>
    <xdr:sp macro="" textlink="">
      <xdr:nvSpPr>
        <xdr:cNvPr id="680" name="n_3mainValue【消防施設】&#10;有形固定資産減価償却率"/>
        <xdr:cNvSpPr txBox="1"/>
      </xdr:nvSpPr>
      <xdr:spPr>
        <a:xfrm>
          <a:off x="13500744"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11447</xdr:rowOff>
    </xdr:from>
    <xdr:ext cx="405111" cy="259045"/>
    <xdr:sp macro="" textlink="">
      <xdr:nvSpPr>
        <xdr:cNvPr id="681" name="n_4mainValue【消防施設】&#10;有形固定資産減価償却率"/>
        <xdr:cNvSpPr txBox="1"/>
      </xdr:nvSpPr>
      <xdr:spPr>
        <a:xfrm>
          <a:off x="12611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703" name="直線コネクタ 702"/>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04"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05" name="直線コネクタ 704"/>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06"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07" name="直線コネクタ 706"/>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50309</xdr:rowOff>
    </xdr:from>
    <xdr:ext cx="469744" cy="259045"/>
    <xdr:sp macro="" textlink="">
      <xdr:nvSpPr>
        <xdr:cNvPr id="708" name="【消防施設】&#10;一人当たり面積平均値テキスト"/>
        <xdr:cNvSpPr txBox="1"/>
      </xdr:nvSpPr>
      <xdr:spPr>
        <a:xfrm>
          <a:off x="22199600" y="1428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709" name="フローチャート: 判断 708"/>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710" name="フローチャート: 判断 709"/>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11" name="フローチャート: 判断 710"/>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12" name="フローチャート: 判断 711"/>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713" name="フローチャート: 判断 712"/>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142748</xdr:rowOff>
    </xdr:from>
    <xdr:to>
      <xdr:col>116</xdr:col>
      <xdr:colOff>114300</xdr:colOff>
      <xdr:row>83</xdr:row>
      <xdr:rowOff>72898</xdr:rowOff>
    </xdr:to>
    <xdr:sp macro="" textlink="">
      <xdr:nvSpPr>
        <xdr:cNvPr id="719" name="楕円 718"/>
        <xdr:cNvSpPr/>
      </xdr:nvSpPr>
      <xdr:spPr>
        <a:xfrm>
          <a:off x="221107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165625</xdr:rowOff>
    </xdr:from>
    <xdr:ext cx="469744" cy="259045"/>
    <xdr:sp macro="" textlink="">
      <xdr:nvSpPr>
        <xdr:cNvPr id="720" name="【消防施設】&#10;一人当たり面積該当値テキスト"/>
        <xdr:cNvSpPr txBox="1"/>
      </xdr:nvSpPr>
      <xdr:spPr>
        <a:xfrm>
          <a:off x="22199600" y="1405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151892</xdr:rowOff>
    </xdr:from>
    <xdr:to>
      <xdr:col>112</xdr:col>
      <xdr:colOff>38100</xdr:colOff>
      <xdr:row>83</xdr:row>
      <xdr:rowOff>82042</xdr:rowOff>
    </xdr:to>
    <xdr:sp macro="" textlink="">
      <xdr:nvSpPr>
        <xdr:cNvPr id="721" name="楕円 720"/>
        <xdr:cNvSpPr/>
      </xdr:nvSpPr>
      <xdr:spPr>
        <a:xfrm>
          <a:off x="21272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22098</xdr:rowOff>
    </xdr:from>
    <xdr:to>
      <xdr:col>116</xdr:col>
      <xdr:colOff>63500</xdr:colOff>
      <xdr:row>83</xdr:row>
      <xdr:rowOff>31242</xdr:rowOff>
    </xdr:to>
    <xdr:cxnSp macro="">
      <xdr:nvCxnSpPr>
        <xdr:cNvPr id="722" name="直線コネクタ 721"/>
        <xdr:cNvCxnSpPr/>
      </xdr:nvCxnSpPr>
      <xdr:spPr>
        <a:xfrm flipV="1">
          <a:off x="21323300" y="142524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151892</xdr:rowOff>
    </xdr:from>
    <xdr:to>
      <xdr:col>107</xdr:col>
      <xdr:colOff>101600</xdr:colOff>
      <xdr:row>83</xdr:row>
      <xdr:rowOff>82042</xdr:rowOff>
    </xdr:to>
    <xdr:sp macro="" textlink="">
      <xdr:nvSpPr>
        <xdr:cNvPr id="723" name="楕円 722"/>
        <xdr:cNvSpPr/>
      </xdr:nvSpPr>
      <xdr:spPr>
        <a:xfrm>
          <a:off x="20383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31242</xdr:rowOff>
    </xdr:from>
    <xdr:to>
      <xdr:col>111</xdr:col>
      <xdr:colOff>177800</xdr:colOff>
      <xdr:row>83</xdr:row>
      <xdr:rowOff>31242</xdr:rowOff>
    </xdr:to>
    <xdr:cxnSp macro="">
      <xdr:nvCxnSpPr>
        <xdr:cNvPr id="724" name="直線コネクタ 723"/>
        <xdr:cNvCxnSpPr/>
      </xdr:nvCxnSpPr>
      <xdr:spPr>
        <a:xfrm>
          <a:off x="20434300" y="14261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97028</xdr:rowOff>
    </xdr:from>
    <xdr:to>
      <xdr:col>102</xdr:col>
      <xdr:colOff>165100</xdr:colOff>
      <xdr:row>83</xdr:row>
      <xdr:rowOff>27178</xdr:rowOff>
    </xdr:to>
    <xdr:sp macro="" textlink="">
      <xdr:nvSpPr>
        <xdr:cNvPr id="725" name="楕円 724"/>
        <xdr:cNvSpPr/>
      </xdr:nvSpPr>
      <xdr:spPr>
        <a:xfrm>
          <a:off x="194945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147828</xdr:rowOff>
    </xdr:from>
    <xdr:to>
      <xdr:col>107</xdr:col>
      <xdr:colOff>50800</xdr:colOff>
      <xdr:row>83</xdr:row>
      <xdr:rowOff>31242</xdr:rowOff>
    </xdr:to>
    <xdr:cxnSp macro="">
      <xdr:nvCxnSpPr>
        <xdr:cNvPr id="726" name="直線コネクタ 725"/>
        <xdr:cNvCxnSpPr/>
      </xdr:nvCxnSpPr>
      <xdr:spPr>
        <a:xfrm>
          <a:off x="19545300" y="142067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97028</xdr:rowOff>
    </xdr:from>
    <xdr:to>
      <xdr:col>98</xdr:col>
      <xdr:colOff>38100</xdr:colOff>
      <xdr:row>83</xdr:row>
      <xdr:rowOff>27178</xdr:rowOff>
    </xdr:to>
    <xdr:sp macro="" textlink="">
      <xdr:nvSpPr>
        <xdr:cNvPr id="727" name="楕円 726"/>
        <xdr:cNvSpPr/>
      </xdr:nvSpPr>
      <xdr:spPr>
        <a:xfrm>
          <a:off x="186055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147828</xdr:rowOff>
    </xdr:from>
    <xdr:to>
      <xdr:col>102</xdr:col>
      <xdr:colOff>114300</xdr:colOff>
      <xdr:row>82</xdr:row>
      <xdr:rowOff>147828</xdr:rowOff>
    </xdr:to>
    <xdr:cxnSp macro="">
      <xdr:nvCxnSpPr>
        <xdr:cNvPr id="728" name="直線コネクタ 727"/>
        <xdr:cNvCxnSpPr/>
      </xdr:nvCxnSpPr>
      <xdr:spPr>
        <a:xfrm>
          <a:off x="18656300" y="14206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729" name="n_1aveValue【消防施設】&#10;一人当たり面積"/>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730" name="n_2aveValue【消防施設】&#10;一人当たり面積"/>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29735</xdr:rowOff>
    </xdr:from>
    <xdr:ext cx="469744" cy="259045"/>
    <xdr:sp macro="" textlink="">
      <xdr:nvSpPr>
        <xdr:cNvPr id="731" name="n_3aveValue【消防施設】&#10;一人当たり面積"/>
        <xdr:cNvSpPr txBox="1"/>
      </xdr:nvSpPr>
      <xdr:spPr>
        <a:xfrm>
          <a:off x="19310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29735</xdr:rowOff>
    </xdr:from>
    <xdr:ext cx="469744" cy="259045"/>
    <xdr:sp macro="" textlink="">
      <xdr:nvSpPr>
        <xdr:cNvPr id="732" name="n_4aveValue【消防施設】&#10;一人当たり面積"/>
        <xdr:cNvSpPr txBox="1"/>
      </xdr:nvSpPr>
      <xdr:spPr>
        <a:xfrm>
          <a:off x="18421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98569</xdr:rowOff>
    </xdr:from>
    <xdr:ext cx="469744" cy="259045"/>
    <xdr:sp macro="" textlink="">
      <xdr:nvSpPr>
        <xdr:cNvPr id="733" name="n_1mainValue【消防施設】&#10;一人当たり面積"/>
        <xdr:cNvSpPr txBox="1"/>
      </xdr:nvSpPr>
      <xdr:spPr>
        <a:xfrm>
          <a:off x="210757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98569</xdr:rowOff>
    </xdr:from>
    <xdr:ext cx="469744" cy="259045"/>
    <xdr:sp macro="" textlink="">
      <xdr:nvSpPr>
        <xdr:cNvPr id="734" name="n_2mainValue【消防施設】&#10;一人当たり面積"/>
        <xdr:cNvSpPr txBox="1"/>
      </xdr:nvSpPr>
      <xdr:spPr>
        <a:xfrm>
          <a:off x="201994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43705</xdr:rowOff>
    </xdr:from>
    <xdr:ext cx="469744" cy="259045"/>
    <xdr:sp macro="" textlink="">
      <xdr:nvSpPr>
        <xdr:cNvPr id="735" name="n_3mainValue【消防施設】&#10;一人当たり面積"/>
        <xdr:cNvSpPr txBox="1"/>
      </xdr:nvSpPr>
      <xdr:spPr>
        <a:xfrm>
          <a:off x="19310427" y="139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43705</xdr:rowOff>
    </xdr:from>
    <xdr:ext cx="469744" cy="259045"/>
    <xdr:sp macro="" textlink="">
      <xdr:nvSpPr>
        <xdr:cNvPr id="736" name="n_4mainValue【消防施設】&#10;一人当たり面積"/>
        <xdr:cNvSpPr txBox="1"/>
      </xdr:nvSpPr>
      <xdr:spPr>
        <a:xfrm>
          <a:off x="18421427" y="139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762" name="直線コネクタ 761"/>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763"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764" name="直線コネクタ 763"/>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765" name="【庁舎】&#10;有形固定資産減価償却率最大値テキスト"/>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766" name="直線コネクタ 765"/>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111958</xdr:rowOff>
    </xdr:from>
    <xdr:ext cx="405111" cy="259045"/>
    <xdr:sp macro="" textlink="">
      <xdr:nvSpPr>
        <xdr:cNvPr id="767" name="【庁舎】&#10;有形固定資産減価償却率平均値テキスト"/>
        <xdr:cNvSpPr txBox="1"/>
      </xdr:nvSpPr>
      <xdr:spPr>
        <a:xfrm>
          <a:off x="16357600" y="1777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768" name="フローチャート: 判断 767"/>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769" name="フローチャート: 判断 768"/>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770" name="フローチャート: 判断 769"/>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771" name="フローチャート: 判断 770"/>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772" name="フローチャート: 判断 771"/>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36830</xdr:rowOff>
    </xdr:from>
    <xdr:to>
      <xdr:col>85</xdr:col>
      <xdr:colOff>177800</xdr:colOff>
      <xdr:row>106</xdr:row>
      <xdr:rowOff>138430</xdr:rowOff>
    </xdr:to>
    <xdr:sp macro="" textlink="">
      <xdr:nvSpPr>
        <xdr:cNvPr id="778" name="楕円 777"/>
        <xdr:cNvSpPr/>
      </xdr:nvSpPr>
      <xdr:spPr>
        <a:xfrm>
          <a:off x="162687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15257</xdr:rowOff>
    </xdr:from>
    <xdr:ext cx="405111" cy="259045"/>
    <xdr:sp macro="" textlink="">
      <xdr:nvSpPr>
        <xdr:cNvPr id="779" name="【庁舎】&#10;有形固定資産減価償却率該当値テキスト"/>
        <xdr:cNvSpPr txBox="1"/>
      </xdr:nvSpPr>
      <xdr:spPr>
        <a:xfrm>
          <a:off x="16357600"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58057</xdr:rowOff>
    </xdr:from>
    <xdr:to>
      <xdr:col>81</xdr:col>
      <xdr:colOff>101600</xdr:colOff>
      <xdr:row>106</xdr:row>
      <xdr:rowOff>159657</xdr:rowOff>
    </xdr:to>
    <xdr:sp macro="" textlink="">
      <xdr:nvSpPr>
        <xdr:cNvPr id="780" name="楕円 779"/>
        <xdr:cNvSpPr/>
      </xdr:nvSpPr>
      <xdr:spPr>
        <a:xfrm>
          <a:off x="15430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87630</xdr:rowOff>
    </xdr:from>
    <xdr:to>
      <xdr:col>85</xdr:col>
      <xdr:colOff>127000</xdr:colOff>
      <xdr:row>106</xdr:row>
      <xdr:rowOff>108857</xdr:rowOff>
    </xdr:to>
    <xdr:cxnSp macro="">
      <xdr:nvCxnSpPr>
        <xdr:cNvPr id="781" name="直線コネクタ 780"/>
        <xdr:cNvCxnSpPr/>
      </xdr:nvCxnSpPr>
      <xdr:spPr>
        <a:xfrm flipV="1">
          <a:off x="15481300" y="1826133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28666</xdr:rowOff>
    </xdr:from>
    <xdr:to>
      <xdr:col>76</xdr:col>
      <xdr:colOff>165100</xdr:colOff>
      <xdr:row>106</xdr:row>
      <xdr:rowOff>130266</xdr:rowOff>
    </xdr:to>
    <xdr:sp macro="" textlink="">
      <xdr:nvSpPr>
        <xdr:cNvPr id="782" name="楕円 781"/>
        <xdr:cNvSpPr/>
      </xdr:nvSpPr>
      <xdr:spPr>
        <a:xfrm>
          <a:off x="14541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79466</xdr:rowOff>
    </xdr:from>
    <xdr:to>
      <xdr:col>81</xdr:col>
      <xdr:colOff>50800</xdr:colOff>
      <xdr:row>106</xdr:row>
      <xdr:rowOff>108857</xdr:rowOff>
    </xdr:to>
    <xdr:cxnSp macro="">
      <xdr:nvCxnSpPr>
        <xdr:cNvPr id="783" name="直線コネクタ 782"/>
        <xdr:cNvCxnSpPr/>
      </xdr:nvCxnSpPr>
      <xdr:spPr>
        <a:xfrm>
          <a:off x="14592300" y="182531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13970</xdr:rowOff>
    </xdr:from>
    <xdr:to>
      <xdr:col>72</xdr:col>
      <xdr:colOff>38100</xdr:colOff>
      <xdr:row>106</xdr:row>
      <xdr:rowOff>115570</xdr:rowOff>
    </xdr:to>
    <xdr:sp macro="" textlink="">
      <xdr:nvSpPr>
        <xdr:cNvPr id="784" name="楕円 783"/>
        <xdr:cNvSpPr/>
      </xdr:nvSpPr>
      <xdr:spPr>
        <a:xfrm>
          <a:off x="13652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64770</xdr:rowOff>
    </xdr:from>
    <xdr:to>
      <xdr:col>76</xdr:col>
      <xdr:colOff>114300</xdr:colOff>
      <xdr:row>106</xdr:row>
      <xdr:rowOff>79466</xdr:rowOff>
    </xdr:to>
    <xdr:cxnSp macro="">
      <xdr:nvCxnSpPr>
        <xdr:cNvPr id="785" name="直線コネクタ 784"/>
        <xdr:cNvCxnSpPr/>
      </xdr:nvCxnSpPr>
      <xdr:spPr>
        <a:xfrm>
          <a:off x="13703300" y="1823847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170724</xdr:rowOff>
    </xdr:from>
    <xdr:to>
      <xdr:col>67</xdr:col>
      <xdr:colOff>101600</xdr:colOff>
      <xdr:row>106</xdr:row>
      <xdr:rowOff>100874</xdr:rowOff>
    </xdr:to>
    <xdr:sp macro="" textlink="">
      <xdr:nvSpPr>
        <xdr:cNvPr id="786" name="楕円 785"/>
        <xdr:cNvSpPr/>
      </xdr:nvSpPr>
      <xdr:spPr>
        <a:xfrm>
          <a:off x="12763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50074</xdr:rowOff>
    </xdr:from>
    <xdr:to>
      <xdr:col>71</xdr:col>
      <xdr:colOff>177800</xdr:colOff>
      <xdr:row>106</xdr:row>
      <xdr:rowOff>64770</xdr:rowOff>
    </xdr:to>
    <xdr:cxnSp macro="">
      <xdr:nvCxnSpPr>
        <xdr:cNvPr id="787" name="直線コネクタ 786"/>
        <xdr:cNvCxnSpPr/>
      </xdr:nvCxnSpPr>
      <xdr:spPr>
        <a:xfrm>
          <a:off x="12814300" y="1822377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99440</xdr:rowOff>
    </xdr:from>
    <xdr:ext cx="405111" cy="259045"/>
    <xdr:sp macro="" textlink="">
      <xdr:nvSpPr>
        <xdr:cNvPr id="788" name="n_1aveValue【庁舎】&#10;有形固定資産減価償却率"/>
        <xdr:cNvSpPr txBox="1"/>
      </xdr:nvSpPr>
      <xdr:spPr>
        <a:xfrm>
          <a:off x="152660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102706</xdr:rowOff>
    </xdr:from>
    <xdr:ext cx="405111" cy="259045"/>
    <xdr:sp macro="" textlink="">
      <xdr:nvSpPr>
        <xdr:cNvPr id="789" name="n_2aveValue【庁舎】&#10;有形固定資産減価償却率"/>
        <xdr:cNvSpPr txBox="1"/>
      </xdr:nvSpPr>
      <xdr:spPr>
        <a:xfrm>
          <a:off x="14389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790" name="n_3aveValue【庁舎】&#10;有形固定資産減価償却率"/>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94541</xdr:rowOff>
    </xdr:from>
    <xdr:ext cx="405111" cy="259045"/>
    <xdr:sp macro="" textlink="">
      <xdr:nvSpPr>
        <xdr:cNvPr id="791" name="n_4aveValue【庁舎】&#10;有形固定資産減価償却率"/>
        <xdr:cNvSpPr txBox="1"/>
      </xdr:nvSpPr>
      <xdr:spPr>
        <a:xfrm>
          <a:off x="12611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150784</xdr:rowOff>
    </xdr:from>
    <xdr:ext cx="405111" cy="259045"/>
    <xdr:sp macro="" textlink="">
      <xdr:nvSpPr>
        <xdr:cNvPr id="792" name="n_1mainValue【庁舎】&#10;有形固定資産減価償却率"/>
        <xdr:cNvSpPr txBox="1"/>
      </xdr:nvSpPr>
      <xdr:spPr>
        <a:xfrm>
          <a:off x="15266044" y="183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121393</xdr:rowOff>
    </xdr:from>
    <xdr:ext cx="405111" cy="259045"/>
    <xdr:sp macro="" textlink="">
      <xdr:nvSpPr>
        <xdr:cNvPr id="793" name="n_2mainValue【庁舎】&#10;有形固定資産減価償却率"/>
        <xdr:cNvSpPr txBox="1"/>
      </xdr:nvSpPr>
      <xdr:spPr>
        <a:xfrm>
          <a:off x="14389744" y="1829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106697</xdr:rowOff>
    </xdr:from>
    <xdr:ext cx="405111" cy="259045"/>
    <xdr:sp macro="" textlink="">
      <xdr:nvSpPr>
        <xdr:cNvPr id="794" name="n_3mainValue【庁舎】&#10;有形固定資産減価償却率"/>
        <xdr:cNvSpPr txBox="1"/>
      </xdr:nvSpPr>
      <xdr:spPr>
        <a:xfrm>
          <a:off x="13500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92001</xdr:rowOff>
    </xdr:from>
    <xdr:ext cx="405111" cy="259045"/>
    <xdr:sp macro="" textlink="">
      <xdr:nvSpPr>
        <xdr:cNvPr id="795" name="n_4mainValue【庁舎】&#10;有形固定資産減価償却率"/>
        <xdr:cNvSpPr txBox="1"/>
      </xdr:nvSpPr>
      <xdr:spPr>
        <a:xfrm>
          <a:off x="12611744" y="182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6" name="直線コネクタ 80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7" name="テキスト ボックス 80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8" name="直線コネクタ 80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9" name="テキスト ボックス 80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0" name="直線コネクタ 80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1" name="テキスト ボックス 81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2" name="直線コネクタ 81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3" name="テキスト ボックス 81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817" name="直線コネクタ 816"/>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818" name="【庁舎】&#10;一人当たり面積最小値テキスト"/>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819" name="直線コネクタ 818"/>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820" name="【庁舎】&#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821" name="直線コネクタ 820"/>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3827</xdr:rowOff>
    </xdr:from>
    <xdr:ext cx="469744" cy="259045"/>
    <xdr:sp macro="" textlink="">
      <xdr:nvSpPr>
        <xdr:cNvPr id="822" name="【庁舎】&#10;一人当たり面積平均値テキスト"/>
        <xdr:cNvSpPr txBox="1"/>
      </xdr:nvSpPr>
      <xdr:spPr>
        <a:xfrm>
          <a:off x="22199600" y="1800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823" name="フローチャート: 判断 822"/>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824" name="フローチャート: 判断 823"/>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825" name="フローチャート: 判断 824"/>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826" name="フローチャート: 判断 825"/>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827" name="フローチャート: 判断 826"/>
        <xdr:cNvSpPr/>
      </xdr:nvSpPr>
      <xdr:spPr>
        <a:xfrm>
          <a:off x="18605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169418</xdr:rowOff>
    </xdr:from>
    <xdr:to>
      <xdr:col>116</xdr:col>
      <xdr:colOff>114300</xdr:colOff>
      <xdr:row>100</xdr:row>
      <xdr:rowOff>99568</xdr:rowOff>
    </xdr:to>
    <xdr:sp macro="" textlink="">
      <xdr:nvSpPr>
        <xdr:cNvPr id="833" name="楕円 832"/>
        <xdr:cNvSpPr/>
      </xdr:nvSpPr>
      <xdr:spPr>
        <a:xfrm>
          <a:off x="22110700" y="1714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122445</xdr:rowOff>
    </xdr:from>
    <xdr:ext cx="469744" cy="259045"/>
    <xdr:sp macro="" textlink="">
      <xdr:nvSpPr>
        <xdr:cNvPr id="834" name="【庁舎】&#10;一人当たり面積該当値テキスト"/>
        <xdr:cNvSpPr txBox="1"/>
      </xdr:nvSpPr>
      <xdr:spPr>
        <a:xfrm>
          <a:off x="22199600" y="1709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103124</xdr:rowOff>
    </xdr:from>
    <xdr:to>
      <xdr:col>112</xdr:col>
      <xdr:colOff>38100</xdr:colOff>
      <xdr:row>101</xdr:row>
      <xdr:rowOff>33274</xdr:rowOff>
    </xdr:to>
    <xdr:sp macro="" textlink="">
      <xdr:nvSpPr>
        <xdr:cNvPr id="835" name="楕円 834"/>
        <xdr:cNvSpPr/>
      </xdr:nvSpPr>
      <xdr:spPr>
        <a:xfrm>
          <a:off x="21272500" y="1724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48768</xdr:rowOff>
    </xdr:from>
    <xdr:to>
      <xdr:col>116</xdr:col>
      <xdr:colOff>63500</xdr:colOff>
      <xdr:row>100</xdr:row>
      <xdr:rowOff>153924</xdr:rowOff>
    </xdr:to>
    <xdr:cxnSp macro="">
      <xdr:nvCxnSpPr>
        <xdr:cNvPr id="836" name="直線コネクタ 835"/>
        <xdr:cNvCxnSpPr/>
      </xdr:nvCxnSpPr>
      <xdr:spPr>
        <a:xfrm flipV="1">
          <a:off x="21323300" y="1719376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121413</xdr:rowOff>
    </xdr:from>
    <xdr:to>
      <xdr:col>107</xdr:col>
      <xdr:colOff>101600</xdr:colOff>
      <xdr:row>101</xdr:row>
      <xdr:rowOff>51563</xdr:rowOff>
    </xdr:to>
    <xdr:sp macro="" textlink="">
      <xdr:nvSpPr>
        <xdr:cNvPr id="837" name="楕円 836"/>
        <xdr:cNvSpPr/>
      </xdr:nvSpPr>
      <xdr:spPr>
        <a:xfrm>
          <a:off x="20383500" y="1726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153924</xdr:rowOff>
    </xdr:from>
    <xdr:to>
      <xdr:col>111</xdr:col>
      <xdr:colOff>177800</xdr:colOff>
      <xdr:row>101</xdr:row>
      <xdr:rowOff>763</xdr:rowOff>
    </xdr:to>
    <xdr:cxnSp macro="">
      <xdr:nvCxnSpPr>
        <xdr:cNvPr id="838" name="直線コネクタ 837"/>
        <xdr:cNvCxnSpPr/>
      </xdr:nvCxnSpPr>
      <xdr:spPr>
        <a:xfrm flipV="1">
          <a:off x="20434300" y="172989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137413</xdr:rowOff>
    </xdr:from>
    <xdr:to>
      <xdr:col>102</xdr:col>
      <xdr:colOff>165100</xdr:colOff>
      <xdr:row>101</xdr:row>
      <xdr:rowOff>67563</xdr:rowOff>
    </xdr:to>
    <xdr:sp macro="" textlink="">
      <xdr:nvSpPr>
        <xdr:cNvPr id="839" name="楕円 838"/>
        <xdr:cNvSpPr/>
      </xdr:nvSpPr>
      <xdr:spPr>
        <a:xfrm>
          <a:off x="19494500" y="1728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763</xdr:rowOff>
    </xdr:from>
    <xdr:to>
      <xdr:col>107</xdr:col>
      <xdr:colOff>50800</xdr:colOff>
      <xdr:row>101</xdr:row>
      <xdr:rowOff>16763</xdr:rowOff>
    </xdr:to>
    <xdr:cxnSp macro="">
      <xdr:nvCxnSpPr>
        <xdr:cNvPr id="840" name="直線コネクタ 839"/>
        <xdr:cNvCxnSpPr/>
      </xdr:nvCxnSpPr>
      <xdr:spPr>
        <a:xfrm flipV="1">
          <a:off x="19545300" y="17317213"/>
          <a:ext cx="889000" cy="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153415</xdr:rowOff>
    </xdr:from>
    <xdr:to>
      <xdr:col>98</xdr:col>
      <xdr:colOff>38100</xdr:colOff>
      <xdr:row>102</xdr:row>
      <xdr:rowOff>83565</xdr:rowOff>
    </xdr:to>
    <xdr:sp macro="" textlink="">
      <xdr:nvSpPr>
        <xdr:cNvPr id="841" name="楕円 840"/>
        <xdr:cNvSpPr/>
      </xdr:nvSpPr>
      <xdr:spPr>
        <a:xfrm>
          <a:off x="18605500" y="1746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16763</xdr:rowOff>
    </xdr:from>
    <xdr:to>
      <xdr:col>102</xdr:col>
      <xdr:colOff>114300</xdr:colOff>
      <xdr:row>102</xdr:row>
      <xdr:rowOff>32765</xdr:rowOff>
    </xdr:to>
    <xdr:cxnSp macro="">
      <xdr:nvCxnSpPr>
        <xdr:cNvPr id="842" name="直線コネクタ 841"/>
        <xdr:cNvCxnSpPr/>
      </xdr:nvCxnSpPr>
      <xdr:spPr>
        <a:xfrm flipV="1">
          <a:off x="18656300" y="17333213"/>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143273</xdr:rowOff>
    </xdr:from>
    <xdr:ext cx="469744" cy="259045"/>
    <xdr:sp macro="" textlink="">
      <xdr:nvSpPr>
        <xdr:cNvPr id="843" name="n_1aveValue【庁舎】&#10;一人当たり面積"/>
        <xdr:cNvSpPr txBox="1"/>
      </xdr:nvSpPr>
      <xdr:spPr>
        <a:xfrm>
          <a:off x="210757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154703</xdr:rowOff>
    </xdr:from>
    <xdr:ext cx="469744" cy="259045"/>
    <xdr:sp macro="" textlink="">
      <xdr:nvSpPr>
        <xdr:cNvPr id="844" name="n_2aveValue【庁舎】&#10;一人当たり面積"/>
        <xdr:cNvSpPr txBox="1"/>
      </xdr:nvSpPr>
      <xdr:spPr>
        <a:xfrm>
          <a:off x="20199427" y="1815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161562</xdr:rowOff>
    </xdr:from>
    <xdr:ext cx="469744" cy="259045"/>
    <xdr:sp macro="" textlink="">
      <xdr:nvSpPr>
        <xdr:cNvPr id="845" name="n_3aveValue【庁舎】&#10;一人当たり面積"/>
        <xdr:cNvSpPr txBox="1"/>
      </xdr:nvSpPr>
      <xdr:spPr>
        <a:xfrm>
          <a:off x="193104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138701</xdr:rowOff>
    </xdr:from>
    <xdr:ext cx="469744" cy="259045"/>
    <xdr:sp macro="" textlink="">
      <xdr:nvSpPr>
        <xdr:cNvPr id="846" name="n_4aveValue【庁舎】&#10;一人当たり面積"/>
        <xdr:cNvSpPr txBox="1"/>
      </xdr:nvSpPr>
      <xdr:spPr>
        <a:xfrm>
          <a:off x="18421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49801</xdr:rowOff>
    </xdr:from>
    <xdr:ext cx="469744" cy="259045"/>
    <xdr:sp macro="" textlink="">
      <xdr:nvSpPr>
        <xdr:cNvPr id="847" name="n_1mainValue【庁舎】&#10;一人当たり面積"/>
        <xdr:cNvSpPr txBox="1"/>
      </xdr:nvSpPr>
      <xdr:spPr>
        <a:xfrm>
          <a:off x="21075727" y="1702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68090</xdr:rowOff>
    </xdr:from>
    <xdr:ext cx="469744" cy="259045"/>
    <xdr:sp macro="" textlink="">
      <xdr:nvSpPr>
        <xdr:cNvPr id="848" name="n_2mainValue【庁舎】&#10;一人当たり面積"/>
        <xdr:cNvSpPr txBox="1"/>
      </xdr:nvSpPr>
      <xdr:spPr>
        <a:xfrm>
          <a:off x="20199427" y="1704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84090</xdr:rowOff>
    </xdr:from>
    <xdr:ext cx="469744" cy="259045"/>
    <xdr:sp macro="" textlink="">
      <xdr:nvSpPr>
        <xdr:cNvPr id="849" name="n_3mainValue【庁舎】&#10;一人当たり面積"/>
        <xdr:cNvSpPr txBox="1"/>
      </xdr:nvSpPr>
      <xdr:spPr>
        <a:xfrm>
          <a:off x="19310427" y="1705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100092</xdr:rowOff>
    </xdr:from>
    <xdr:ext cx="469744" cy="259045"/>
    <xdr:sp macro="" textlink="">
      <xdr:nvSpPr>
        <xdr:cNvPr id="850" name="n_4mainValue【庁舎】&#10;一人当たり面積"/>
        <xdr:cNvSpPr txBox="1"/>
      </xdr:nvSpPr>
      <xdr:spPr>
        <a:xfrm>
          <a:off x="18421427" y="172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類似団体と比較し、庁舎の有形固定資産減価償却率が特に高くなっています。令和元年度以降に統合庁舎の整備を実施していますが、本調査の「庁舎」には出張所が含まれています。統合庁舎以外の出張所は特段の更新工事を実施していないため、減価償却率が高くなり、年度ごとの増減幅もあまりないものと考えられます。一人当たり面積については、庁舎のほかに、図書館、福祉施設、保健センター・保健所、体育館・プールが高い値を示しています。これは、①合併前の旧</a:t>
          </a:r>
          <a:r>
            <a:rPr kumimoji="1" lang="en-US" altLang="ja-JP" sz="1400">
              <a:latin typeface="ＭＳ Ｐゴシック" panose="020B0600070205080204" pitchFamily="50" charset="-128"/>
              <a:ea typeface="ＭＳ Ｐゴシック" panose="020B0600070205080204" pitchFamily="50" charset="-128"/>
            </a:rPr>
            <a:t>8</a:t>
          </a:r>
          <a:r>
            <a:rPr kumimoji="1" lang="ja-JP" altLang="en-US" sz="1400">
              <a:latin typeface="ＭＳ Ｐゴシック" panose="020B0600070205080204" pitchFamily="50" charset="-128"/>
              <a:ea typeface="ＭＳ Ｐゴシック" panose="020B0600070205080204" pitchFamily="50" charset="-128"/>
            </a:rPr>
            <a:t>町村の施設をそのまま引き継いだため、保有施設数自体が多いこと、②施設数に比して人口がさほど多くないという点が挙げられます。</a:t>
          </a:r>
        </a:p>
        <a:p>
          <a:r>
            <a:rPr kumimoji="1" lang="ja-JP" altLang="en-US" sz="1400">
              <a:latin typeface="ＭＳ Ｐゴシック" panose="020B0600070205080204" pitchFamily="50" charset="-128"/>
              <a:ea typeface="ＭＳ Ｐゴシック" panose="020B0600070205080204" pitchFamily="50" charset="-128"/>
            </a:rPr>
            <a:t>　今後の市の財政状況等に鑑みれば、公共施設の規模は身の丈に合ったものにすることが求められており、そのためにも、公共施設の統廃合、民間への譲渡等を計画的に進める必要があります。将来世代の負担を圧縮するため、市民の方に対して丁寧な説明を根強く行って理解を得ていただくこと、行政内部でも関係各課が一丸となって着実に再編計画を推進することが重要になります。</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4066;&#30010;&#26449;&#25903;&#25588;&#35506;&#31227;&#34892;&#12487;&#12540;&#12479;/&#36001;&#25919;&#20418;/03&#12288;&#27770;&#31639;&#32113;&#35336;&#65288;&#22320;&#26041;&#36001;&#25919;&#29366;&#27841;&#35519;&#26619;&#65289;/01&#26222;&#36890;&#20250;&#35336;/&#9733;R01&#27770;&#31639;&#32113;&#35336;&#65288;R02&#65289;/210913%20&#36001;&#25919;&#29366;&#27841;&#36039;&#26009;&#38598;&#12398;&#20316;&#25104;&#12395;&#12388;&#12356;&#12390;&#65288;2&#22238;&#30446;&#65289;/03&#24066;&#30010;&#26449;&#12363;&#12425;/&#12304;&#36001;&#25919;&#29366;&#27841;&#36039;&#26009;&#38598;&#12305;_162108_&#21335;&#30778;&#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P53">
            <v>59.4</v>
          </cell>
          <cell r="BX53">
            <v>59.3</v>
          </cell>
          <cell r="CF53">
            <v>65</v>
          </cell>
          <cell r="CN53">
            <v>67.900000000000006</v>
          </cell>
          <cell r="CV53">
            <v>69.900000000000006</v>
          </cell>
        </row>
        <row r="55">
          <cell r="AN55" t="str">
            <v>類似団体内平均値</v>
          </cell>
          <cell r="BP55">
            <v>37.299999999999997</v>
          </cell>
          <cell r="BX55">
            <v>33.1</v>
          </cell>
          <cell r="CF55">
            <v>31.3</v>
          </cell>
          <cell r="CN55">
            <v>25.3</v>
          </cell>
          <cell r="CV55">
            <v>25.5</v>
          </cell>
        </row>
        <row r="57">
          <cell r="BP57">
            <v>55.2</v>
          </cell>
          <cell r="BX57">
            <v>57.2</v>
          </cell>
          <cell r="CF57">
            <v>58.5</v>
          </cell>
          <cell r="CN57">
            <v>59.8</v>
          </cell>
          <cell r="CV57">
            <v>60.6</v>
          </cell>
        </row>
        <row r="72">
          <cell r="BP72" t="str">
            <v>H27</v>
          </cell>
          <cell r="BX72" t="str">
            <v>H28</v>
          </cell>
          <cell r="CF72" t="str">
            <v>H29</v>
          </cell>
          <cell r="CN72" t="str">
            <v>H30</v>
          </cell>
          <cell r="CV72" t="str">
            <v>R01</v>
          </cell>
        </row>
        <row r="73">
          <cell r="AN73" t="str">
            <v>当該団体値</v>
          </cell>
        </row>
        <row r="75">
          <cell r="BP75">
            <v>6.1</v>
          </cell>
          <cell r="BX75">
            <v>4.7</v>
          </cell>
          <cell r="CF75">
            <v>3.9</v>
          </cell>
          <cell r="CN75">
            <v>3.7</v>
          </cell>
          <cell r="CV75">
            <v>4.3</v>
          </cell>
        </row>
        <row r="77">
          <cell r="AN77" t="str">
            <v>類似団体内平均値</v>
          </cell>
          <cell r="BP77">
            <v>37.299999999999997</v>
          </cell>
          <cell r="BX77">
            <v>33.1</v>
          </cell>
          <cell r="CF77">
            <v>31.3</v>
          </cell>
          <cell r="CN77">
            <v>25.3</v>
          </cell>
          <cell r="CV77">
            <v>25.5</v>
          </cell>
        </row>
        <row r="79">
          <cell r="BP79">
            <v>7.8</v>
          </cell>
          <cell r="BX79">
            <v>7.5</v>
          </cell>
          <cell r="CF79">
            <v>7.2</v>
          </cell>
          <cell r="CN79">
            <v>6.9</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37983461</v>
      </c>
      <c r="BO4" s="424"/>
      <c r="BP4" s="424"/>
      <c r="BQ4" s="424"/>
      <c r="BR4" s="424"/>
      <c r="BS4" s="424"/>
      <c r="BT4" s="424"/>
      <c r="BU4" s="425"/>
      <c r="BV4" s="423">
        <v>35826502</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6.9</v>
      </c>
      <c r="CU4" s="608"/>
      <c r="CV4" s="608"/>
      <c r="CW4" s="608"/>
      <c r="CX4" s="608"/>
      <c r="CY4" s="608"/>
      <c r="CZ4" s="608"/>
      <c r="DA4" s="609"/>
      <c r="DB4" s="607">
        <v>8.6</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36324395</v>
      </c>
      <c r="BO5" s="429"/>
      <c r="BP5" s="429"/>
      <c r="BQ5" s="429"/>
      <c r="BR5" s="429"/>
      <c r="BS5" s="429"/>
      <c r="BT5" s="429"/>
      <c r="BU5" s="430"/>
      <c r="BV5" s="428">
        <v>33505883</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89.3</v>
      </c>
      <c r="CU5" s="399"/>
      <c r="CV5" s="399"/>
      <c r="CW5" s="399"/>
      <c r="CX5" s="399"/>
      <c r="CY5" s="399"/>
      <c r="CZ5" s="399"/>
      <c r="DA5" s="400"/>
      <c r="DB5" s="398">
        <v>86.7</v>
      </c>
      <c r="DC5" s="399"/>
      <c r="DD5" s="399"/>
      <c r="DE5" s="399"/>
      <c r="DF5" s="399"/>
      <c r="DG5" s="399"/>
      <c r="DH5" s="399"/>
      <c r="DI5" s="400"/>
      <c r="DJ5" s="186"/>
      <c r="DK5" s="186"/>
      <c r="DL5" s="186"/>
      <c r="DM5" s="186"/>
      <c r="DN5" s="186"/>
      <c r="DO5" s="186"/>
    </row>
    <row r="6" spans="1:119" ht="18.75" customHeight="1" x14ac:dyDescent="0.15">
      <c r="A6" s="187"/>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93</v>
      </c>
      <c r="AV6" s="486"/>
      <c r="AW6" s="486"/>
      <c r="AX6" s="486"/>
      <c r="AY6" s="408" t="s">
        <v>101</v>
      </c>
      <c r="AZ6" s="409"/>
      <c r="BA6" s="409"/>
      <c r="BB6" s="409"/>
      <c r="BC6" s="409"/>
      <c r="BD6" s="409"/>
      <c r="BE6" s="409"/>
      <c r="BF6" s="409"/>
      <c r="BG6" s="409"/>
      <c r="BH6" s="409"/>
      <c r="BI6" s="409"/>
      <c r="BJ6" s="409"/>
      <c r="BK6" s="409"/>
      <c r="BL6" s="409"/>
      <c r="BM6" s="410"/>
      <c r="BN6" s="428">
        <v>1659066</v>
      </c>
      <c r="BO6" s="429"/>
      <c r="BP6" s="429"/>
      <c r="BQ6" s="429"/>
      <c r="BR6" s="429"/>
      <c r="BS6" s="429"/>
      <c r="BT6" s="429"/>
      <c r="BU6" s="430"/>
      <c r="BV6" s="428">
        <v>2320619</v>
      </c>
      <c r="BW6" s="429"/>
      <c r="BX6" s="429"/>
      <c r="BY6" s="429"/>
      <c r="BZ6" s="429"/>
      <c r="CA6" s="429"/>
      <c r="CB6" s="429"/>
      <c r="CC6" s="430"/>
      <c r="CD6" s="437" t="s">
        <v>102</v>
      </c>
      <c r="CE6" s="438"/>
      <c r="CF6" s="438"/>
      <c r="CG6" s="438"/>
      <c r="CH6" s="438"/>
      <c r="CI6" s="438"/>
      <c r="CJ6" s="438"/>
      <c r="CK6" s="438"/>
      <c r="CL6" s="438"/>
      <c r="CM6" s="438"/>
      <c r="CN6" s="438"/>
      <c r="CO6" s="438"/>
      <c r="CP6" s="438"/>
      <c r="CQ6" s="438"/>
      <c r="CR6" s="438"/>
      <c r="CS6" s="439"/>
      <c r="CT6" s="581">
        <v>92.5</v>
      </c>
      <c r="CU6" s="582"/>
      <c r="CV6" s="582"/>
      <c r="CW6" s="582"/>
      <c r="CX6" s="582"/>
      <c r="CY6" s="582"/>
      <c r="CZ6" s="582"/>
      <c r="DA6" s="583"/>
      <c r="DB6" s="581">
        <v>90.7</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103</v>
      </c>
      <c r="AN7" s="402"/>
      <c r="AO7" s="402"/>
      <c r="AP7" s="402"/>
      <c r="AQ7" s="402"/>
      <c r="AR7" s="402"/>
      <c r="AS7" s="402"/>
      <c r="AT7" s="403"/>
      <c r="AU7" s="485" t="s">
        <v>93</v>
      </c>
      <c r="AV7" s="486"/>
      <c r="AW7" s="486"/>
      <c r="AX7" s="486"/>
      <c r="AY7" s="408" t="s">
        <v>104</v>
      </c>
      <c r="AZ7" s="409"/>
      <c r="BA7" s="409"/>
      <c r="BB7" s="409"/>
      <c r="BC7" s="409"/>
      <c r="BD7" s="409"/>
      <c r="BE7" s="409"/>
      <c r="BF7" s="409"/>
      <c r="BG7" s="409"/>
      <c r="BH7" s="409"/>
      <c r="BI7" s="409"/>
      <c r="BJ7" s="409"/>
      <c r="BK7" s="409"/>
      <c r="BL7" s="409"/>
      <c r="BM7" s="410"/>
      <c r="BN7" s="428">
        <v>206150</v>
      </c>
      <c r="BO7" s="429"/>
      <c r="BP7" s="429"/>
      <c r="BQ7" s="429"/>
      <c r="BR7" s="429"/>
      <c r="BS7" s="429"/>
      <c r="BT7" s="429"/>
      <c r="BU7" s="430"/>
      <c r="BV7" s="428">
        <v>518178</v>
      </c>
      <c r="BW7" s="429"/>
      <c r="BX7" s="429"/>
      <c r="BY7" s="429"/>
      <c r="BZ7" s="429"/>
      <c r="CA7" s="429"/>
      <c r="CB7" s="429"/>
      <c r="CC7" s="430"/>
      <c r="CD7" s="437" t="s">
        <v>105</v>
      </c>
      <c r="CE7" s="438"/>
      <c r="CF7" s="438"/>
      <c r="CG7" s="438"/>
      <c r="CH7" s="438"/>
      <c r="CI7" s="438"/>
      <c r="CJ7" s="438"/>
      <c r="CK7" s="438"/>
      <c r="CL7" s="438"/>
      <c r="CM7" s="438"/>
      <c r="CN7" s="438"/>
      <c r="CO7" s="438"/>
      <c r="CP7" s="438"/>
      <c r="CQ7" s="438"/>
      <c r="CR7" s="438"/>
      <c r="CS7" s="439"/>
      <c r="CT7" s="428">
        <v>21129785</v>
      </c>
      <c r="CU7" s="429"/>
      <c r="CV7" s="429"/>
      <c r="CW7" s="429"/>
      <c r="CX7" s="429"/>
      <c r="CY7" s="429"/>
      <c r="CZ7" s="429"/>
      <c r="DA7" s="430"/>
      <c r="DB7" s="428">
        <v>21050256</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106</v>
      </c>
      <c r="AN8" s="402"/>
      <c r="AO8" s="402"/>
      <c r="AP8" s="402"/>
      <c r="AQ8" s="402"/>
      <c r="AR8" s="402"/>
      <c r="AS8" s="402"/>
      <c r="AT8" s="403"/>
      <c r="AU8" s="485" t="s">
        <v>93</v>
      </c>
      <c r="AV8" s="486"/>
      <c r="AW8" s="486"/>
      <c r="AX8" s="486"/>
      <c r="AY8" s="408" t="s">
        <v>107</v>
      </c>
      <c r="AZ8" s="409"/>
      <c r="BA8" s="409"/>
      <c r="BB8" s="409"/>
      <c r="BC8" s="409"/>
      <c r="BD8" s="409"/>
      <c r="BE8" s="409"/>
      <c r="BF8" s="409"/>
      <c r="BG8" s="409"/>
      <c r="BH8" s="409"/>
      <c r="BI8" s="409"/>
      <c r="BJ8" s="409"/>
      <c r="BK8" s="409"/>
      <c r="BL8" s="409"/>
      <c r="BM8" s="410"/>
      <c r="BN8" s="428">
        <v>1452916</v>
      </c>
      <c r="BO8" s="429"/>
      <c r="BP8" s="429"/>
      <c r="BQ8" s="429"/>
      <c r="BR8" s="429"/>
      <c r="BS8" s="429"/>
      <c r="BT8" s="429"/>
      <c r="BU8" s="430"/>
      <c r="BV8" s="428">
        <v>1802441</v>
      </c>
      <c r="BW8" s="429"/>
      <c r="BX8" s="429"/>
      <c r="BY8" s="429"/>
      <c r="BZ8" s="429"/>
      <c r="CA8" s="429"/>
      <c r="CB8" s="429"/>
      <c r="CC8" s="430"/>
      <c r="CD8" s="437" t="s">
        <v>108</v>
      </c>
      <c r="CE8" s="438"/>
      <c r="CF8" s="438"/>
      <c r="CG8" s="438"/>
      <c r="CH8" s="438"/>
      <c r="CI8" s="438"/>
      <c r="CJ8" s="438"/>
      <c r="CK8" s="438"/>
      <c r="CL8" s="438"/>
      <c r="CM8" s="438"/>
      <c r="CN8" s="438"/>
      <c r="CO8" s="438"/>
      <c r="CP8" s="438"/>
      <c r="CQ8" s="438"/>
      <c r="CR8" s="438"/>
      <c r="CS8" s="439"/>
      <c r="CT8" s="541">
        <v>0.35</v>
      </c>
      <c r="CU8" s="542"/>
      <c r="CV8" s="542"/>
      <c r="CW8" s="542"/>
      <c r="CX8" s="542"/>
      <c r="CY8" s="542"/>
      <c r="CZ8" s="542"/>
      <c r="DA8" s="543"/>
      <c r="DB8" s="541">
        <v>0.36</v>
      </c>
      <c r="DC8" s="542"/>
      <c r="DD8" s="542"/>
      <c r="DE8" s="542"/>
      <c r="DF8" s="542"/>
      <c r="DG8" s="542"/>
      <c r="DH8" s="542"/>
      <c r="DI8" s="543"/>
      <c r="DJ8" s="186"/>
      <c r="DK8" s="186"/>
      <c r="DL8" s="186"/>
      <c r="DM8" s="186"/>
      <c r="DN8" s="186"/>
      <c r="DO8" s="186"/>
    </row>
    <row r="9" spans="1:119" ht="18.75" customHeight="1" thickBot="1" x14ac:dyDescent="0.2">
      <c r="A9" s="187"/>
      <c r="B9" s="570" t="s">
        <v>109</v>
      </c>
      <c r="C9" s="571"/>
      <c r="D9" s="571"/>
      <c r="E9" s="571"/>
      <c r="F9" s="571"/>
      <c r="G9" s="571"/>
      <c r="H9" s="571"/>
      <c r="I9" s="571"/>
      <c r="J9" s="571"/>
      <c r="K9" s="491"/>
      <c r="L9" s="572" t="s">
        <v>110</v>
      </c>
      <c r="M9" s="573"/>
      <c r="N9" s="573"/>
      <c r="O9" s="573"/>
      <c r="P9" s="573"/>
      <c r="Q9" s="574"/>
      <c r="R9" s="575">
        <v>51327</v>
      </c>
      <c r="S9" s="576"/>
      <c r="T9" s="576"/>
      <c r="U9" s="576"/>
      <c r="V9" s="577"/>
      <c r="W9" s="507" t="s">
        <v>111</v>
      </c>
      <c r="X9" s="508"/>
      <c r="Y9" s="508"/>
      <c r="Z9" s="508"/>
      <c r="AA9" s="508"/>
      <c r="AB9" s="508"/>
      <c r="AC9" s="508"/>
      <c r="AD9" s="508"/>
      <c r="AE9" s="508"/>
      <c r="AF9" s="508"/>
      <c r="AG9" s="508"/>
      <c r="AH9" s="508"/>
      <c r="AI9" s="508"/>
      <c r="AJ9" s="508"/>
      <c r="AK9" s="508"/>
      <c r="AL9" s="578"/>
      <c r="AM9" s="497" t="s">
        <v>112</v>
      </c>
      <c r="AN9" s="402"/>
      <c r="AO9" s="402"/>
      <c r="AP9" s="402"/>
      <c r="AQ9" s="402"/>
      <c r="AR9" s="402"/>
      <c r="AS9" s="402"/>
      <c r="AT9" s="403"/>
      <c r="AU9" s="485" t="s">
        <v>113</v>
      </c>
      <c r="AV9" s="486"/>
      <c r="AW9" s="486"/>
      <c r="AX9" s="486"/>
      <c r="AY9" s="408" t="s">
        <v>114</v>
      </c>
      <c r="AZ9" s="409"/>
      <c r="BA9" s="409"/>
      <c r="BB9" s="409"/>
      <c r="BC9" s="409"/>
      <c r="BD9" s="409"/>
      <c r="BE9" s="409"/>
      <c r="BF9" s="409"/>
      <c r="BG9" s="409"/>
      <c r="BH9" s="409"/>
      <c r="BI9" s="409"/>
      <c r="BJ9" s="409"/>
      <c r="BK9" s="409"/>
      <c r="BL9" s="409"/>
      <c r="BM9" s="410"/>
      <c r="BN9" s="428">
        <v>-349525</v>
      </c>
      <c r="BO9" s="429"/>
      <c r="BP9" s="429"/>
      <c r="BQ9" s="429"/>
      <c r="BR9" s="429"/>
      <c r="BS9" s="429"/>
      <c r="BT9" s="429"/>
      <c r="BU9" s="430"/>
      <c r="BV9" s="428">
        <v>259921</v>
      </c>
      <c r="BW9" s="429"/>
      <c r="BX9" s="429"/>
      <c r="BY9" s="429"/>
      <c r="BZ9" s="429"/>
      <c r="CA9" s="429"/>
      <c r="CB9" s="429"/>
      <c r="CC9" s="430"/>
      <c r="CD9" s="437" t="s">
        <v>115</v>
      </c>
      <c r="CE9" s="438"/>
      <c r="CF9" s="438"/>
      <c r="CG9" s="438"/>
      <c r="CH9" s="438"/>
      <c r="CI9" s="438"/>
      <c r="CJ9" s="438"/>
      <c r="CK9" s="438"/>
      <c r="CL9" s="438"/>
      <c r="CM9" s="438"/>
      <c r="CN9" s="438"/>
      <c r="CO9" s="438"/>
      <c r="CP9" s="438"/>
      <c r="CQ9" s="438"/>
      <c r="CR9" s="438"/>
      <c r="CS9" s="439"/>
      <c r="CT9" s="398">
        <v>17.399999999999999</v>
      </c>
      <c r="CU9" s="399"/>
      <c r="CV9" s="399"/>
      <c r="CW9" s="399"/>
      <c r="CX9" s="399"/>
      <c r="CY9" s="399"/>
      <c r="CZ9" s="399"/>
      <c r="DA9" s="400"/>
      <c r="DB9" s="398">
        <v>19.100000000000001</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116</v>
      </c>
      <c r="M10" s="402"/>
      <c r="N10" s="402"/>
      <c r="O10" s="402"/>
      <c r="P10" s="402"/>
      <c r="Q10" s="403"/>
      <c r="R10" s="404">
        <v>54724</v>
      </c>
      <c r="S10" s="405"/>
      <c r="T10" s="405"/>
      <c r="U10" s="405"/>
      <c r="V10" s="407"/>
      <c r="W10" s="579"/>
      <c r="X10" s="390"/>
      <c r="Y10" s="390"/>
      <c r="Z10" s="390"/>
      <c r="AA10" s="390"/>
      <c r="AB10" s="390"/>
      <c r="AC10" s="390"/>
      <c r="AD10" s="390"/>
      <c r="AE10" s="390"/>
      <c r="AF10" s="390"/>
      <c r="AG10" s="390"/>
      <c r="AH10" s="390"/>
      <c r="AI10" s="390"/>
      <c r="AJ10" s="390"/>
      <c r="AK10" s="390"/>
      <c r="AL10" s="580"/>
      <c r="AM10" s="497" t="s">
        <v>117</v>
      </c>
      <c r="AN10" s="402"/>
      <c r="AO10" s="402"/>
      <c r="AP10" s="402"/>
      <c r="AQ10" s="402"/>
      <c r="AR10" s="402"/>
      <c r="AS10" s="402"/>
      <c r="AT10" s="403"/>
      <c r="AU10" s="485" t="s">
        <v>118</v>
      </c>
      <c r="AV10" s="486"/>
      <c r="AW10" s="486"/>
      <c r="AX10" s="486"/>
      <c r="AY10" s="408" t="s">
        <v>119</v>
      </c>
      <c r="AZ10" s="409"/>
      <c r="BA10" s="409"/>
      <c r="BB10" s="409"/>
      <c r="BC10" s="409"/>
      <c r="BD10" s="409"/>
      <c r="BE10" s="409"/>
      <c r="BF10" s="409"/>
      <c r="BG10" s="409"/>
      <c r="BH10" s="409"/>
      <c r="BI10" s="409"/>
      <c r="BJ10" s="409"/>
      <c r="BK10" s="409"/>
      <c r="BL10" s="409"/>
      <c r="BM10" s="410"/>
      <c r="BN10" s="428">
        <v>9626</v>
      </c>
      <c r="BO10" s="429"/>
      <c r="BP10" s="429"/>
      <c r="BQ10" s="429"/>
      <c r="BR10" s="429"/>
      <c r="BS10" s="429"/>
      <c r="BT10" s="429"/>
      <c r="BU10" s="430"/>
      <c r="BV10" s="428">
        <v>398124</v>
      </c>
      <c r="BW10" s="429"/>
      <c r="BX10" s="429"/>
      <c r="BY10" s="429"/>
      <c r="BZ10" s="429"/>
      <c r="CA10" s="429"/>
      <c r="CB10" s="429"/>
      <c r="CC10" s="43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121</v>
      </c>
      <c r="M11" s="475"/>
      <c r="N11" s="475"/>
      <c r="O11" s="475"/>
      <c r="P11" s="475"/>
      <c r="Q11" s="476"/>
      <c r="R11" s="567" t="s">
        <v>122</v>
      </c>
      <c r="S11" s="568"/>
      <c r="T11" s="568"/>
      <c r="U11" s="568"/>
      <c r="V11" s="569"/>
      <c r="W11" s="579"/>
      <c r="X11" s="390"/>
      <c r="Y11" s="390"/>
      <c r="Z11" s="390"/>
      <c r="AA11" s="390"/>
      <c r="AB11" s="390"/>
      <c r="AC11" s="390"/>
      <c r="AD11" s="390"/>
      <c r="AE11" s="390"/>
      <c r="AF11" s="390"/>
      <c r="AG11" s="390"/>
      <c r="AH11" s="390"/>
      <c r="AI11" s="390"/>
      <c r="AJ11" s="390"/>
      <c r="AK11" s="390"/>
      <c r="AL11" s="580"/>
      <c r="AM11" s="497" t="s">
        <v>123</v>
      </c>
      <c r="AN11" s="402"/>
      <c r="AO11" s="402"/>
      <c r="AP11" s="402"/>
      <c r="AQ11" s="402"/>
      <c r="AR11" s="402"/>
      <c r="AS11" s="402"/>
      <c r="AT11" s="403"/>
      <c r="AU11" s="485" t="s">
        <v>118</v>
      </c>
      <c r="AV11" s="486"/>
      <c r="AW11" s="486"/>
      <c r="AX11" s="486"/>
      <c r="AY11" s="408" t="s">
        <v>124</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797287</v>
      </c>
      <c r="BW11" s="429"/>
      <c r="BX11" s="429"/>
      <c r="BY11" s="429"/>
      <c r="BZ11" s="429"/>
      <c r="CA11" s="429"/>
      <c r="CB11" s="429"/>
      <c r="CC11" s="430"/>
      <c r="CD11" s="437" t="s">
        <v>125</v>
      </c>
      <c r="CE11" s="438"/>
      <c r="CF11" s="438"/>
      <c r="CG11" s="438"/>
      <c r="CH11" s="438"/>
      <c r="CI11" s="438"/>
      <c r="CJ11" s="438"/>
      <c r="CK11" s="438"/>
      <c r="CL11" s="438"/>
      <c r="CM11" s="438"/>
      <c r="CN11" s="438"/>
      <c r="CO11" s="438"/>
      <c r="CP11" s="438"/>
      <c r="CQ11" s="438"/>
      <c r="CR11" s="438"/>
      <c r="CS11" s="439"/>
      <c r="CT11" s="541" t="s">
        <v>126</v>
      </c>
      <c r="CU11" s="542"/>
      <c r="CV11" s="542"/>
      <c r="CW11" s="542"/>
      <c r="CX11" s="542"/>
      <c r="CY11" s="542"/>
      <c r="CZ11" s="542"/>
      <c r="DA11" s="543"/>
      <c r="DB11" s="541" t="s">
        <v>127</v>
      </c>
      <c r="DC11" s="542"/>
      <c r="DD11" s="542"/>
      <c r="DE11" s="542"/>
      <c r="DF11" s="542"/>
      <c r="DG11" s="542"/>
      <c r="DH11" s="542"/>
      <c r="DI11" s="543"/>
      <c r="DJ11" s="186"/>
      <c r="DK11" s="186"/>
      <c r="DL11" s="186"/>
      <c r="DM11" s="186"/>
      <c r="DN11" s="186"/>
      <c r="DO11" s="186"/>
    </row>
    <row r="12" spans="1:119" ht="18.75" customHeight="1" x14ac:dyDescent="0.15">
      <c r="A12" s="187"/>
      <c r="B12" s="544" t="s">
        <v>128</v>
      </c>
      <c r="C12" s="545"/>
      <c r="D12" s="545"/>
      <c r="E12" s="545"/>
      <c r="F12" s="545"/>
      <c r="G12" s="545"/>
      <c r="H12" s="545"/>
      <c r="I12" s="545"/>
      <c r="J12" s="545"/>
      <c r="K12" s="546"/>
      <c r="L12" s="553" t="s">
        <v>129</v>
      </c>
      <c r="M12" s="554"/>
      <c r="N12" s="554"/>
      <c r="O12" s="554"/>
      <c r="P12" s="554"/>
      <c r="Q12" s="555"/>
      <c r="R12" s="556">
        <v>50337</v>
      </c>
      <c r="S12" s="557"/>
      <c r="T12" s="557"/>
      <c r="U12" s="557"/>
      <c r="V12" s="558"/>
      <c r="W12" s="559" t="s">
        <v>1</v>
      </c>
      <c r="X12" s="486"/>
      <c r="Y12" s="486"/>
      <c r="Z12" s="486"/>
      <c r="AA12" s="486"/>
      <c r="AB12" s="560"/>
      <c r="AC12" s="561" t="s">
        <v>130</v>
      </c>
      <c r="AD12" s="562"/>
      <c r="AE12" s="562"/>
      <c r="AF12" s="562"/>
      <c r="AG12" s="563"/>
      <c r="AH12" s="561" t="s">
        <v>131</v>
      </c>
      <c r="AI12" s="562"/>
      <c r="AJ12" s="562"/>
      <c r="AK12" s="562"/>
      <c r="AL12" s="564"/>
      <c r="AM12" s="497" t="s">
        <v>132</v>
      </c>
      <c r="AN12" s="402"/>
      <c r="AO12" s="402"/>
      <c r="AP12" s="402"/>
      <c r="AQ12" s="402"/>
      <c r="AR12" s="402"/>
      <c r="AS12" s="402"/>
      <c r="AT12" s="403"/>
      <c r="AU12" s="485" t="s">
        <v>133</v>
      </c>
      <c r="AV12" s="486"/>
      <c r="AW12" s="486"/>
      <c r="AX12" s="486"/>
      <c r="AY12" s="408" t="s">
        <v>134</v>
      </c>
      <c r="AZ12" s="409"/>
      <c r="BA12" s="409"/>
      <c r="BB12" s="409"/>
      <c r="BC12" s="409"/>
      <c r="BD12" s="409"/>
      <c r="BE12" s="409"/>
      <c r="BF12" s="409"/>
      <c r="BG12" s="409"/>
      <c r="BH12" s="409"/>
      <c r="BI12" s="409"/>
      <c r="BJ12" s="409"/>
      <c r="BK12" s="409"/>
      <c r="BL12" s="409"/>
      <c r="BM12" s="410"/>
      <c r="BN12" s="428">
        <v>16946</v>
      </c>
      <c r="BO12" s="429"/>
      <c r="BP12" s="429"/>
      <c r="BQ12" s="429"/>
      <c r="BR12" s="429"/>
      <c r="BS12" s="429"/>
      <c r="BT12" s="429"/>
      <c r="BU12" s="430"/>
      <c r="BV12" s="428">
        <v>0</v>
      </c>
      <c r="BW12" s="429"/>
      <c r="BX12" s="429"/>
      <c r="BY12" s="429"/>
      <c r="BZ12" s="429"/>
      <c r="CA12" s="429"/>
      <c r="CB12" s="429"/>
      <c r="CC12" s="430"/>
      <c r="CD12" s="437" t="s">
        <v>135</v>
      </c>
      <c r="CE12" s="438"/>
      <c r="CF12" s="438"/>
      <c r="CG12" s="438"/>
      <c r="CH12" s="438"/>
      <c r="CI12" s="438"/>
      <c r="CJ12" s="438"/>
      <c r="CK12" s="438"/>
      <c r="CL12" s="438"/>
      <c r="CM12" s="438"/>
      <c r="CN12" s="438"/>
      <c r="CO12" s="438"/>
      <c r="CP12" s="438"/>
      <c r="CQ12" s="438"/>
      <c r="CR12" s="438"/>
      <c r="CS12" s="439"/>
      <c r="CT12" s="541" t="s">
        <v>136</v>
      </c>
      <c r="CU12" s="542"/>
      <c r="CV12" s="542"/>
      <c r="CW12" s="542"/>
      <c r="CX12" s="542"/>
      <c r="CY12" s="542"/>
      <c r="CZ12" s="542"/>
      <c r="DA12" s="543"/>
      <c r="DB12" s="541" t="s">
        <v>136</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137</v>
      </c>
      <c r="N13" s="529"/>
      <c r="O13" s="529"/>
      <c r="P13" s="529"/>
      <c r="Q13" s="530"/>
      <c r="R13" s="531">
        <v>49393</v>
      </c>
      <c r="S13" s="532"/>
      <c r="T13" s="532"/>
      <c r="U13" s="532"/>
      <c r="V13" s="533"/>
      <c r="W13" s="519" t="s">
        <v>138</v>
      </c>
      <c r="X13" s="441"/>
      <c r="Y13" s="441"/>
      <c r="Z13" s="441"/>
      <c r="AA13" s="441"/>
      <c r="AB13" s="442"/>
      <c r="AC13" s="404">
        <v>1883</v>
      </c>
      <c r="AD13" s="405"/>
      <c r="AE13" s="405"/>
      <c r="AF13" s="405"/>
      <c r="AG13" s="406"/>
      <c r="AH13" s="404">
        <v>1867</v>
      </c>
      <c r="AI13" s="405"/>
      <c r="AJ13" s="405"/>
      <c r="AK13" s="405"/>
      <c r="AL13" s="407"/>
      <c r="AM13" s="497" t="s">
        <v>139</v>
      </c>
      <c r="AN13" s="402"/>
      <c r="AO13" s="402"/>
      <c r="AP13" s="402"/>
      <c r="AQ13" s="402"/>
      <c r="AR13" s="402"/>
      <c r="AS13" s="402"/>
      <c r="AT13" s="403"/>
      <c r="AU13" s="485" t="s">
        <v>133</v>
      </c>
      <c r="AV13" s="486"/>
      <c r="AW13" s="486"/>
      <c r="AX13" s="486"/>
      <c r="AY13" s="408" t="s">
        <v>140</v>
      </c>
      <c r="AZ13" s="409"/>
      <c r="BA13" s="409"/>
      <c r="BB13" s="409"/>
      <c r="BC13" s="409"/>
      <c r="BD13" s="409"/>
      <c r="BE13" s="409"/>
      <c r="BF13" s="409"/>
      <c r="BG13" s="409"/>
      <c r="BH13" s="409"/>
      <c r="BI13" s="409"/>
      <c r="BJ13" s="409"/>
      <c r="BK13" s="409"/>
      <c r="BL13" s="409"/>
      <c r="BM13" s="410"/>
      <c r="BN13" s="428">
        <v>-356845</v>
      </c>
      <c r="BO13" s="429"/>
      <c r="BP13" s="429"/>
      <c r="BQ13" s="429"/>
      <c r="BR13" s="429"/>
      <c r="BS13" s="429"/>
      <c r="BT13" s="429"/>
      <c r="BU13" s="430"/>
      <c r="BV13" s="428">
        <v>1455332</v>
      </c>
      <c r="BW13" s="429"/>
      <c r="BX13" s="429"/>
      <c r="BY13" s="429"/>
      <c r="BZ13" s="429"/>
      <c r="CA13" s="429"/>
      <c r="CB13" s="429"/>
      <c r="CC13" s="430"/>
      <c r="CD13" s="437" t="s">
        <v>141</v>
      </c>
      <c r="CE13" s="438"/>
      <c r="CF13" s="438"/>
      <c r="CG13" s="438"/>
      <c r="CH13" s="438"/>
      <c r="CI13" s="438"/>
      <c r="CJ13" s="438"/>
      <c r="CK13" s="438"/>
      <c r="CL13" s="438"/>
      <c r="CM13" s="438"/>
      <c r="CN13" s="438"/>
      <c r="CO13" s="438"/>
      <c r="CP13" s="438"/>
      <c r="CQ13" s="438"/>
      <c r="CR13" s="438"/>
      <c r="CS13" s="439"/>
      <c r="CT13" s="398">
        <v>4.3</v>
      </c>
      <c r="CU13" s="399"/>
      <c r="CV13" s="399"/>
      <c r="CW13" s="399"/>
      <c r="CX13" s="399"/>
      <c r="CY13" s="399"/>
      <c r="CZ13" s="399"/>
      <c r="DA13" s="400"/>
      <c r="DB13" s="398">
        <v>3.7</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142</v>
      </c>
      <c r="M14" s="565"/>
      <c r="N14" s="565"/>
      <c r="O14" s="565"/>
      <c r="P14" s="565"/>
      <c r="Q14" s="566"/>
      <c r="R14" s="531">
        <v>51056</v>
      </c>
      <c r="S14" s="532"/>
      <c r="T14" s="532"/>
      <c r="U14" s="532"/>
      <c r="V14" s="533"/>
      <c r="W14" s="534"/>
      <c r="X14" s="444"/>
      <c r="Y14" s="444"/>
      <c r="Z14" s="444"/>
      <c r="AA14" s="444"/>
      <c r="AB14" s="445"/>
      <c r="AC14" s="524">
        <v>7</v>
      </c>
      <c r="AD14" s="525"/>
      <c r="AE14" s="525"/>
      <c r="AF14" s="525"/>
      <c r="AG14" s="526"/>
      <c r="AH14" s="524">
        <v>6.7</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143</v>
      </c>
      <c r="CE14" s="435"/>
      <c r="CF14" s="435"/>
      <c r="CG14" s="435"/>
      <c r="CH14" s="435"/>
      <c r="CI14" s="435"/>
      <c r="CJ14" s="435"/>
      <c r="CK14" s="435"/>
      <c r="CL14" s="435"/>
      <c r="CM14" s="435"/>
      <c r="CN14" s="435"/>
      <c r="CO14" s="435"/>
      <c r="CP14" s="435"/>
      <c r="CQ14" s="435"/>
      <c r="CR14" s="435"/>
      <c r="CS14" s="436"/>
      <c r="CT14" s="535" t="s">
        <v>136</v>
      </c>
      <c r="CU14" s="536"/>
      <c r="CV14" s="536"/>
      <c r="CW14" s="536"/>
      <c r="CX14" s="536"/>
      <c r="CY14" s="536"/>
      <c r="CZ14" s="536"/>
      <c r="DA14" s="537"/>
      <c r="DB14" s="535" t="s">
        <v>136</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137</v>
      </c>
      <c r="N15" s="529"/>
      <c r="O15" s="529"/>
      <c r="P15" s="529"/>
      <c r="Q15" s="530"/>
      <c r="R15" s="531">
        <v>50202</v>
      </c>
      <c r="S15" s="532"/>
      <c r="T15" s="532"/>
      <c r="U15" s="532"/>
      <c r="V15" s="533"/>
      <c r="W15" s="519" t="s">
        <v>144</v>
      </c>
      <c r="X15" s="441"/>
      <c r="Y15" s="441"/>
      <c r="Z15" s="441"/>
      <c r="AA15" s="441"/>
      <c r="AB15" s="442"/>
      <c r="AC15" s="404">
        <v>10014</v>
      </c>
      <c r="AD15" s="405"/>
      <c r="AE15" s="405"/>
      <c r="AF15" s="405"/>
      <c r="AG15" s="406"/>
      <c r="AH15" s="404">
        <v>10830</v>
      </c>
      <c r="AI15" s="405"/>
      <c r="AJ15" s="405"/>
      <c r="AK15" s="405"/>
      <c r="AL15" s="407"/>
      <c r="AM15" s="497"/>
      <c r="AN15" s="402"/>
      <c r="AO15" s="402"/>
      <c r="AP15" s="402"/>
      <c r="AQ15" s="402"/>
      <c r="AR15" s="402"/>
      <c r="AS15" s="402"/>
      <c r="AT15" s="403"/>
      <c r="AU15" s="485"/>
      <c r="AV15" s="486"/>
      <c r="AW15" s="486"/>
      <c r="AX15" s="486"/>
      <c r="AY15" s="420" t="s">
        <v>145</v>
      </c>
      <c r="AZ15" s="421"/>
      <c r="BA15" s="421"/>
      <c r="BB15" s="421"/>
      <c r="BC15" s="421"/>
      <c r="BD15" s="421"/>
      <c r="BE15" s="421"/>
      <c r="BF15" s="421"/>
      <c r="BG15" s="421"/>
      <c r="BH15" s="421"/>
      <c r="BI15" s="421"/>
      <c r="BJ15" s="421"/>
      <c r="BK15" s="421"/>
      <c r="BL15" s="421"/>
      <c r="BM15" s="422"/>
      <c r="BN15" s="423">
        <v>6383522</v>
      </c>
      <c r="BO15" s="424"/>
      <c r="BP15" s="424"/>
      <c r="BQ15" s="424"/>
      <c r="BR15" s="424"/>
      <c r="BS15" s="424"/>
      <c r="BT15" s="424"/>
      <c r="BU15" s="425"/>
      <c r="BV15" s="423">
        <v>6416202</v>
      </c>
      <c r="BW15" s="424"/>
      <c r="BX15" s="424"/>
      <c r="BY15" s="424"/>
      <c r="BZ15" s="424"/>
      <c r="CA15" s="424"/>
      <c r="CB15" s="424"/>
      <c r="CC15" s="425"/>
      <c r="CD15" s="538" t="s">
        <v>146</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147</v>
      </c>
      <c r="M16" s="522"/>
      <c r="N16" s="522"/>
      <c r="O16" s="522"/>
      <c r="P16" s="522"/>
      <c r="Q16" s="523"/>
      <c r="R16" s="516" t="s">
        <v>148</v>
      </c>
      <c r="S16" s="517"/>
      <c r="T16" s="517"/>
      <c r="U16" s="517"/>
      <c r="V16" s="518"/>
      <c r="W16" s="534"/>
      <c r="X16" s="444"/>
      <c r="Y16" s="444"/>
      <c r="Z16" s="444"/>
      <c r="AA16" s="444"/>
      <c r="AB16" s="445"/>
      <c r="AC16" s="524">
        <v>37.200000000000003</v>
      </c>
      <c r="AD16" s="525"/>
      <c r="AE16" s="525"/>
      <c r="AF16" s="525"/>
      <c r="AG16" s="526"/>
      <c r="AH16" s="524">
        <v>38.700000000000003</v>
      </c>
      <c r="AI16" s="525"/>
      <c r="AJ16" s="525"/>
      <c r="AK16" s="525"/>
      <c r="AL16" s="527"/>
      <c r="AM16" s="497"/>
      <c r="AN16" s="402"/>
      <c r="AO16" s="402"/>
      <c r="AP16" s="402"/>
      <c r="AQ16" s="402"/>
      <c r="AR16" s="402"/>
      <c r="AS16" s="402"/>
      <c r="AT16" s="403"/>
      <c r="AU16" s="485"/>
      <c r="AV16" s="486"/>
      <c r="AW16" s="486"/>
      <c r="AX16" s="486"/>
      <c r="AY16" s="408" t="s">
        <v>149</v>
      </c>
      <c r="AZ16" s="409"/>
      <c r="BA16" s="409"/>
      <c r="BB16" s="409"/>
      <c r="BC16" s="409"/>
      <c r="BD16" s="409"/>
      <c r="BE16" s="409"/>
      <c r="BF16" s="409"/>
      <c r="BG16" s="409"/>
      <c r="BH16" s="409"/>
      <c r="BI16" s="409"/>
      <c r="BJ16" s="409"/>
      <c r="BK16" s="409"/>
      <c r="BL16" s="409"/>
      <c r="BM16" s="410"/>
      <c r="BN16" s="428">
        <v>18569017</v>
      </c>
      <c r="BO16" s="429"/>
      <c r="BP16" s="429"/>
      <c r="BQ16" s="429"/>
      <c r="BR16" s="429"/>
      <c r="BS16" s="429"/>
      <c r="BT16" s="429"/>
      <c r="BU16" s="430"/>
      <c r="BV16" s="428">
        <v>18013775</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150</v>
      </c>
      <c r="N17" s="514"/>
      <c r="O17" s="514"/>
      <c r="P17" s="514"/>
      <c r="Q17" s="515"/>
      <c r="R17" s="516" t="s">
        <v>151</v>
      </c>
      <c r="S17" s="517"/>
      <c r="T17" s="517"/>
      <c r="U17" s="517"/>
      <c r="V17" s="518"/>
      <c r="W17" s="519" t="s">
        <v>152</v>
      </c>
      <c r="X17" s="441"/>
      <c r="Y17" s="441"/>
      <c r="Z17" s="441"/>
      <c r="AA17" s="441"/>
      <c r="AB17" s="442"/>
      <c r="AC17" s="404">
        <v>15030</v>
      </c>
      <c r="AD17" s="405"/>
      <c r="AE17" s="405"/>
      <c r="AF17" s="405"/>
      <c r="AG17" s="406"/>
      <c r="AH17" s="404">
        <v>15307</v>
      </c>
      <c r="AI17" s="405"/>
      <c r="AJ17" s="405"/>
      <c r="AK17" s="405"/>
      <c r="AL17" s="407"/>
      <c r="AM17" s="497"/>
      <c r="AN17" s="402"/>
      <c r="AO17" s="402"/>
      <c r="AP17" s="402"/>
      <c r="AQ17" s="402"/>
      <c r="AR17" s="402"/>
      <c r="AS17" s="402"/>
      <c r="AT17" s="403"/>
      <c r="AU17" s="485"/>
      <c r="AV17" s="486"/>
      <c r="AW17" s="486"/>
      <c r="AX17" s="486"/>
      <c r="AY17" s="408" t="s">
        <v>153</v>
      </c>
      <c r="AZ17" s="409"/>
      <c r="BA17" s="409"/>
      <c r="BB17" s="409"/>
      <c r="BC17" s="409"/>
      <c r="BD17" s="409"/>
      <c r="BE17" s="409"/>
      <c r="BF17" s="409"/>
      <c r="BG17" s="409"/>
      <c r="BH17" s="409"/>
      <c r="BI17" s="409"/>
      <c r="BJ17" s="409"/>
      <c r="BK17" s="409"/>
      <c r="BL17" s="409"/>
      <c r="BM17" s="410"/>
      <c r="BN17" s="428">
        <v>8034510</v>
      </c>
      <c r="BO17" s="429"/>
      <c r="BP17" s="429"/>
      <c r="BQ17" s="429"/>
      <c r="BR17" s="429"/>
      <c r="BS17" s="429"/>
      <c r="BT17" s="429"/>
      <c r="BU17" s="430"/>
      <c r="BV17" s="428">
        <v>8088884</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154</v>
      </c>
      <c r="C18" s="491"/>
      <c r="D18" s="491"/>
      <c r="E18" s="492"/>
      <c r="F18" s="492"/>
      <c r="G18" s="492"/>
      <c r="H18" s="492"/>
      <c r="I18" s="492"/>
      <c r="J18" s="492"/>
      <c r="K18" s="492"/>
      <c r="L18" s="493">
        <v>668.64</v>
      </c>
      <c r="M18" s="493"/>
      <c r="N18" s="493"/>
      <c r="O18" s="493"/>
      <c r="P18" s="493"/>
      <c r="Q18" s="493"/>
      <c r="R18" s="494"/>
      <c r="S18" s="494"/>
      <c r="T18" s="494"/>
      <c r="U18" s="494"/>
      <c r="V18" s="495"/>
      <c r="W18" s="509"/>
      <c r="X18" s="510"/>
      <c r="Y18" s="510"/>
      <c r="Z18" s="510"/>
      <c r="AA18" s="510"/>
      <c r="AB18" s="520"/>
      <c r="AC18" s="392">
        <v>55.8</v>
      </c>
      <c r="AD18" s="393"/>
      <c r="AE18" s="393"/>
      <c r="AF18" s="393"/>
      <c r="AG18" s="496"/>
      <c r="AH18" s="392">
        <v>54.7</v>
      </c>
      <c r="AI18" s="393"/>
      <c r="AJ18" s="393"/>
      <c r="AK18" s="393"/>
      <c r="AL18" s="394"/>
      <c r="AM18" s="497"/>
      <c r="AN18" s="402"/>
      <c r="AO18" s="402"/>
      <c r="AP18" s="402"/>
      <c r="AQ18" s="402"/>
      <c r="AR18" s="402"/>
      <c r="AS18" s="402"/>
      <c r="AT18" s="403"/>
      <c r="AU18" s="485"/>
      <c r="AV18" s="486"/>
      <c r="AW18" s="486"/>
      <c r="AX18" s="486"/>
      <c r="AY18" s="408" t="s">
        <v>155</v>
      </c>
      <c r="AZ18" s="409"/>
      <c r="BA18" s="409"/>
      <c r="BB18" s="409"/>
      <c r="BC18" s="409"/>
      <c r="BD18" s="409"/>
      <c r="BE18" s="409"/>
      <c r="BF18" s="409"/>
      <c r="BG18" s="409"/>
      <c r="BH18" s="409"/>
      <c r="BI18" s="409"/>
      <c r="BJ18" s="409"/>
      <c r="BK18" s="409"/>
      <c r="BL18" s="409"/>
      <c r="BM18" s="410"/>
      <c r="BN18" s="428">
        <v>19287923</v>
      </c>
      <c r="BO18" s="429"/>
      <c r="BP18" s="429"/>
      <c r="BQ18" s="429"/>
      <c r="BR18" s="429"/>
      <c r="BS18" s="429"/>
      <c r="BT18" s="429"/>
      <c r="BU18" s="430"/>
      <c r="BV18" s="428">
        <v>18546764</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156</v>
      </c>
      <c r="C19" s="491"/>
      <c r="D19" s="491"/>
      <c r="E19" s="492"/>
      <c r="F19" s="492"/>
      <c r="G19" s="492"/>
      <c r="H19" s="492"/>
      <c r="I19" s="492"/>
      <c r="J19" s="492"/>
      <c r="K19" s="492"/>
      <c r="L19" s="498">
        <v>77</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157</v>
      </c>
      <c r="AZ19" s="409"/>
      <c r="BA19" s="409"/>
      <c r="BB19" s="409"/>
      <c r="BC19" s="409"/>
      <c r="BD19" s="409"/>
      <c r="BE19" s="409"/>
      <c r="BF19" s="409"/>
      <c r="BG19" s="409"/>
      <c r="BH19" s="409"/>
      <c r="BI19" s="409"/>
      <c r="BJ19" s="409"/>
      <c r="BK19" s="409"/>
      <c r="BL19" s="409"/>
      <c r="BM19" s="410"/>
      <c r="BN19" s="428">
        <v>25751168</v>
      </c>
      <c r="BO19" s="429"/>
      <c r="BP19" s="429"/>
      <c r="BQ19" s="429"/>
      <c r="BR19" s="429"/>
      <c r="BS19" s="429"/>
      <c r="BT19" s="429"/>
      <c r="BU19" s="430"/>
      <c r="BV19" s="428">
        <v>25672866</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158</v>
      </c>
      <c r="C20" s="491"/>
      <c r="D20" s="491"/>
      <c r="E20" s="492"/>
      <c r="F20" s="492"/>
      <c r="G20" s="492"/>
      <c r="H20" s="492"/>
      <c r="I20" s="492"/>
      <c r="J20" s="492"/>
      <c r="K20" s="492"/>
      <c r="L20" s="498">
        <v>16594</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159</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160</v>
      </c>
      <c r="C22" s="458"/>
      <c r="D22" s="459"/>
      <c r="E22" s="466" t="s">
        <v>1</v>
      </c>
      <c r="F22" s="441"/>
      <c r="G22" s="441"/>
      <c r="H22" s="441"/>
      <c r="I22" s="441"/>
      <c r="J22" s="441"/>
      <c r="K22" s="442"/>
      <c r="L22" s="466" t="s">
        <v>161</v>
      </c>
      <c r="M22" s="441"/>
      <c r="N22" s="441"/>
      <c r="O22" s="441"/>
      <c r="P22" s="442"/>
      <c r="Q22" s="451" t="s">
        <v>162</v>
      </c>
      <c r="R22" s="452"/>
      <c r="S22" s="452"/>
      <c r="T22" s="452"/>
      <c r="U22" s="452"/>
      <c r="V22" s="467"/>
      <c r="W22" s="469" t="s">
        <v>163</v>
      </c>
      <c r="X22" s="458"/>
      <c r="Y22" s="459"/>
      <c r="Z22" s="466" t="s">
        <v>1</v>
      </c>
      <c r="AA22" s="441"/>
      <c r="AB22" s="441"/>
      <c r="AC22" s="441"/>
      <c r="AD22" s="441"/>
      <c r="AE22" s="441"/>
      <c r="AF22" s="441"/>
      <c r="AG22" s="442"/>
      <c r="AH22" s="440" t="s">
        <v>164</v>
      </c>
      <c r="AI22" s="441"/>
      <c r="AJ22" s="441"/>
      <c r="AK22" s="441"/>
      <c r="AL22" s="442"/>
      <c r="AM22" s="440" t="s">
        <v>165</v>
      </c>
      <c r="AN22" s="446"/>
      <c r="AO22" s="446"/>
      <c r="AP22" s="446"/>
      <c r="AQ22" s="446"/>
      <c r="AR22" s="447"/>
      <c r="AS22" s="451" t="s">
        <v>162</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166</v>
      </c>
      <c r="AZ23" s="421"/>
      <c r="BA23" s="421"/>
      <c r="BB23" s="421"/>
      <c r="BC23" s="421"/>
      <c r="BD23" s="421"/>
      <c r="BE23" s="421"/>
      <c r="BF23" s="421"/>
      <c r="BG23" s="421"/>
      <c r="BH23" s="421"/>
      <c r="BI23" s="421"/>
      <c r="BJ23" s="421"/>
      <c r="BK23" s="421"/>
      <c r="BL23" s="421"/>
      <c r="BM23" s="422"/>
      <c r="BN23" s="428">
        <v>43810471</v>
      </c>
      <c r="BO23" s="429"/>
      <c r="BP23" s="429"/>
      <c r="BQ23" s="429"/>
      <c r="BR23" s="429"/>
      <c r="BS23" s="429"/>
      <c r="BT23" s="429"/>
      <c r="BU23" s="430"/>
      <c r="BV23" s="428">
        <v>43492771</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167</v>
      </c>
      <c r="F24" s="402"/>
      <c r="G24" s="402"/>
      <c r="H24" s="402"/>
      <c r="I24" s="402"/>
      <c r="J24" s="402"/>
      <c r="K24" s="403"/>
      <c r="L24" s="404">
        <v>1</v>
      </c>
      <c r="M24" s="405"/>
      <c r="N24" s="405"/>
      <c r="O24" s="405"/>
      <c r="P24" s="406"/>
      <c r="Q24" s="404">
        <v>8900</v>
      </c>
      <c r="R24" s="405"/>
      <c r="S24" s="405"/>
      <c r="T24" s="405"/>
      <c r="U24" s="405"/>
      <c r="V24" s="406"/>
      <c r="W24" s="470"/>
      <c r="X24" s="461"/>
      <c r="Y24" s="462"/>
      <c r="Z24" s="401" t="s">
        <v>168</v>
      </c>
      <c r="AA24" s="402"/>
      <c r="AB24" s="402"/>
      <c r="AC24" s="402"/>
      <c r="AD24" s="402"/>
      <c r="AE24" s="402"/>
      <c r="AF24" s="402"/>
      <c r="AG24" s="403"/>
      <c r="AH24" s="404">
        <v>526</v>
      </c>
      <c r="AI24" s="405"/>
      <c r="AJ24" s="405"/>
      <c r="AK24" s="405"/>
      <c r="AL24" s="406"/>
      <c r="AM24" s="404">
        <v>1576948</v>
      </c>
      <c r="AN24" s="405"/>
      <c r="AO24" s="405"/>
      <c r="AP24" s="405"/>
      <c r="AQ24" s="405"/>
      <c r="AR24" s="406"/>
      <c r="AS24" s="404">
        <v>2998</v>
      </c>
      <c r="AT24" s="405"/>
      <c r="AU24" s="405"/>
      <c r="AV24" s="405"/>
      <c r="AW24" s="405"/>
      <c r="AX24" s="407"/>
      <c r="AY24" s="395" t="s">
        <v>169</v>
      </c>
      <c r="AZ24" s="396"/>
      <c r="BA24" s="396"/>
      <c r="BB24" s="396"/>
      <c r="BC24" s="396"/>
      <c r="BD24" s="396"/>
      <c r="BE24" s="396"/>
      <c r="BF24" s="396"/>
      <c r="BG24" s="396"/>
      <c r="BH24" s="396"/>
      <c r="BI24" s="396"/>
      <c r="BJ24" s="396"/>
      <c r="BK24" s="396"/>
      <c r="BL24" s="396"/>
      <c r="BM24" s="397"/>
      <c r="BN24" s="428">
        <v>29920383</v>
      </c>
      <c r="BO24" s="429"/>
      <c r="BP24" s="429"/>
      <c r="BQ24" s="429"/>
      <c r="BR24" s="429"/>
      <c r="BS24" s="429"/>
      <c r="BT24" s="429"/>
      <c r="BU24" s="430"/>
      <c r="BV24" s="428">
        <v>29587112</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170</v>
      </c>
      <c r="F25" s="402"/>
      <c r="G25" s="402"/>
      <c r="H25" s="402"/>
      <c r="I25" s="402"/>
      <c r="J25" s="402"/>
      <c r="K25" s="403"/>
      <c r="L25" s="404">
        <v>1</v>
      </c>
      <c r="M25" s="405"/>
      <c r="N25" s="405"/>
      <c r="O25" s="405"/>
      <c r="P25" s="406"/>
      <c r="Q25" s="404">
        <v>7200</v>
      </c>
      <c r="R25" s="405"/>
      <c r="S25" s="405"/>
      <c r="T25" s="405"/>
      <c r="U25" s="405"/>
      <c r="V25" s="406"/>
      <c r="W25" s="470"/>
      <c r="X25" s="461"/>
      <c r="Y25" s="462"/>
      <c r="Z25" s="401" t="s">
        <v>171</v>
      </c>
      <c r="AA25" s="402"/>
      <c r="AB25" s="402"/>
      <c r="AC25" s="402"/>
      <c r="AD25" s="402"/>
      <c r="AE25" s="402"/>
      <c r="AF25" s="402"/>
      <c r="AG25" s="403"/>
      <c r="AH25" s="404" t="s">
        <v>136</v>
      </c>
      <c r="AI25" s="405"/>
      <c r="AJ25" s="405"/>
      <c r="AK25" s="405"/>
      <c r="AL25" s="406"/>
      <c r="AM25" s="404" t="s">
        <v>136</v>
      </c>
      <c r="AN25" s="405"/>
      <c r="AO25" s="405"/>
      <c r="AP25" s="405"/>
      <c r="AQ25" s="405"/>
      <c r="AR25" s="406"/>
      <c r="AS25" s="404" t="s">
        <v>136</v>
      </c>
      <c r="AT25" s="405"/>
      <c r="AU25" s="405"/>
      <c r="AV25" s="405"/>
      <c r="AW25" s="405"/>
      <c r="AX25" s="407"/>
      <c r="AY25" s="420" t="s">
        <v>172</v>
      </c>
      <c r="AZ25" s="421"/>
      <c r="BA25" s="421"/>
      <c r="BB25" s="421"/>
      <c r="BC25" s="421"/>
      <c r="BD25" s="421"/>
      <c r="BE25" s="421"/>
      <c r="BF25" s="421"/>
      <c r="BG25" s="421"/>
      <c r="BH25" s="421"/>
      <c r="BI25" s="421"/>
      <c r="BJ25" s="421"/>
      <c r="BK25" s="421"/>
      <c r="BL25" s="421"/>
      <c r="BM25" s="422"/>
      <c r="BN25" s="423">
        <v>2547079</v>
      </c>
      <c r="BO25" s="424"/>
      <c r="BP25" s="424"/>
      <c r="BQ25" s="424"/>
      <c r="BR25" s="424"/>
      <c r="BS25" s="424"/>
      <c r="BT25" s="424"/>
      <c r="BU25" s="425"/>
      <c r="BV25" s="423">
        <v>2764880</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173</v>
      </c>
      <c r="F26" s="402"/>
      <c r="G26" s="402"/>
      <c r="H26" s="402"/>
      <c r="I26" s="402"/>
      <c r="J26" s="402"/>
      <c r="K26" s="403"/>
      <c r="L26" s="404">
        <v>1</v>
      </c>
      <c r="M26" s="405"/>
      <c r="N26" s="405"/>
      <c r="O26" s="405"/>
      <c r="P26" s="406"/>
      <c r="Q26" s="404">
        <v>6200</v>
      </c>
      <c r="R26" s="405"/>
      <c r="S26" s="405"/>
      <c r="T26" s="405"/>
      <c r="U26" s="405"/>
      <c r="V26" s="406"/>
      <c r="W26" s="470"/>
      <c r="X26" s="461"/>
      <c r="Y26" s="462"/>
      <c r="Z26" s="401" t="s">
        <v>174</v>
      </c>
      <c r="AA26" s="483"/>
      <c r="AB26" s="483"/>
      <c r="AC26" s="483"/>
      <c r="AD26" s="483"/>
      <c r="AE26" s="483"/>
      <c r="AF26" s="483"/>
      <c r="AG26" s="484"/>
      <c r="AH26" s="404">
        <v>44</v>
      </c>
      <c r="AI26" s="405"/>
      <c r="AJ26" s="405"/>
      <c r="AK26" s="405"/>
      <c r="AL26" s="406"/>
      <c r="AM26" s="404">
        <v>129008</v>
      </c>
      <c r="AN26" s="405"/>
      <c r="AO26" s="405"/>
      <c r="AP26" s="405"/>
      <c r="AQ26" s="405"/>
      <c r="AR26" s="406"/>
      <c r="AS26" s="404">
        <v>2932</v>
      </c>
      <c r="AT26" s="405"/>
      <c r="AU26" s="405"/>
      <c r="AV26" s="405"/>
      <c r="AW26" s="405"/>
      <c r="AX26" s="407"/>
      <c r="AY26" s="437" t="s">
        <v>175</v>
      </c>
      <c r="AZ26" s="438"/>
      <c r="BA26" s="438"/>
      <c r="BB26" s="438"/>
      <c r="BC26" s="438"/>
      <c r="BD26" s="438"/>
      <c r="BE26" s="438"/>
      <c r="BF26" s="438"/>
      <c r="BG26" s="438"/>
      <c r="BH26" s="438"/>
      <c r="BI26" s="438"/>
      <c r="BJ26" s="438"/>
      <c r="BK26" s="438"/>
      <c r="BL26" s="438"/>
      <c r="BM26" s="439"/>
      <c r="BN26" s="428" t="s">
        <v>136</v>
      </c>
      <c r="BO26" s="429"/>
      <c r="BP26" s="429"/>
      <c r="BQ26" s="429"/>
      <c r="BR26" s="429"/>
      <c r="BS26" s="429"/>
      <c r="BT26" s="429"/>
      <c r="BU26" s="430"/>
      <c r="BV26" s="428" t="s">
        <v>136</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176</v>
      </c>
      <c r="F27" s="402"/>
      <c r="G27" s="402"/>
      <c r="H27" s="402"/>
      <c r="I27" s="402"/>
      <c r="J27" s="402"/>
      <c r="K27" s="403"/>
      <c r="L27" s="404">
        <v>1</v>
      </c>
      <c r="M27" s="405"/>
      <c r="N27" s="405"/>
      <c r="O27" s="405"/>
      <c r="P27" s="406"/>
      <c r="Q27" s="404">
        <v>4600</v>
      </c>
      <c r="R27" s="405"/>
      <c r="S27" s="405"/>
      <c r="T27" s="405"/>
      <c r="U27" s="405"/>
      <c r="V27" s="406"/>
      <c r="W27" s="470"/>
      <c r="X27" s="461"/>
      <c r="Y27" s="462"/>
      <c r="Z27" s="401" t="s">
        <v>177</v>
      </c>
      <c r="AA27" s="402"/>
      <c r="AB27" s="402"/>
      <c r="AC27" s="402"/>
      <c r="AD27" s="402"/>
      <c r="AE27" s="402"/>
      <c r="AF27" s="402"/>
      <c r="AG27" s="403"/>
      <c r="AH27" s="404">
        <v>1</v>
      </c>
      <c r="AI27" s="405"/>
      <c r="AJ27" s="405"/>
      <c r="AK27" s="405"/>
      <c r="AL27" s="406"/>
      <c r="AM27" s="404" t="s">
        <v>178</v>
      </c>
      <c r="AN27" s="405"/>
      <c r="AO27" s="405"/>
      <c r="AP27" s="405"/>
      <c r="AQ27" s="405"/>
      <c r="AR27" s="406"/>
      <c r="AS27" s="404" t="s">
        <v>178</v>
      </c>
      <c r="AT27" s="405"/>
      <c r="AU27" s="405"/>
      <c r="AV27" s="405"/>
      <c r="AW27" s="405"/>
      <c r="AX27" s="407"/>
      <c r="AY27" s="434" t="s">
        <v>179</v>
      </c>
      <c r="AZ27" s="435"/>
      <c r="BA27" s="435"/>
      <c r="BB27" s="435"/>
      <c r="BC27" s="435"/>
      <c r="BD27" s="435"/>
      <c r="BE27" s="435"/>
      <c r="BF27" s="435"/>
      <c r="BG27" s="435"/>
      <c r="BH27" s="435"/>
      <c r="BI27" s="435"/>
      <c r="BJ27" s="435"/>
      <c r="BK27" s="435"/>
      <c r="BL27" s="435"/>
      <c r="BM27" s="436"/>
      <c r="BN27" s="431">
        <v>1298871</v>
      </c>
      <c r="BO27" s="432"/>
      <c r="BP27" s="432"/>
      <c r="BQ27" s="432"/>
      <c r="BR27" s="432"/>
      <c r="BS27" s="432"/>
      <c r="BT27" s="432"/>
      <c r="BU27" s="433"/>
      <c r="BV27" s="431">
        <v>1298748</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180</v>
      </c>
      <c r="F28" s="402"/>
      <c r="G28" s="402"/>
      <c r="H28" s="402"/>
      <c r="I28" s="402"/>
      <c r="J28" s="402"/>
      <c r="K28" s="403"/>
      <c r="L28" s="404">
        <v>1</v>
      </c>
      <c r="M28" s="405"/>
      <c r="N28" s="405"/>
      <c r="O28" s="405"/>
      <c r="P28" s="406"/>
      <c r="Q28" s="404">
        <v>4100</v>
      </c>
      <c r="R28" s="405"/>
      <c r="S28" s="405"/>
      <c r="T28" s="405"/>
      <c r="U28" s="405"/>
      <c r="V28" s="406"/>
      <c r="W28" s="470"/>
      <c r="X28" s="461"/>
      <c r="Y28" s="462"/>
      <c r="Z28" s="401" t="s">
        <v>181</v>
      </c>
      <c r="AA28" s="402"/>
      <c r="AB28" s="402"/>
      <c r="AC28" s="402"/>
      <c r="AD28" s="402"/>
      <c r="AE28" s="402"/>
      <c r="AF28" s="402"/>
      <c r="AG28" s="403"/>
      <c r="AH28" s="404" t="s">
        <v>136</v>
      </c>
      <c r="AI28" s="405"/>
      <c r="AJ28" s="405"/>
      <c r="AK28" s="405"/>
      <c r="AL28" s="406"/>
      <c r="AM28" s="404" t="s">
        <v>136</v>
      </c>
      <c r="AN28" s="405"/>
      <c r="AO28" s="405"/>
      <c r="AP28" s="405"/>
      <c r="AQ28" s="405"/>
      <c r="AR28" s="406"/>
      <c r="AS28" s="404" t="s">
        <v>136</v>
      </c>
      <c r="AT28" s="405"/>
      <c r="AU28" s="405"/>
      <c r="AV28" s="405"/>
      <c r="AW28" s="405"/>
      <c r="AX28" s="407"/>
      <c r="AY28" s="411" t="s">
        <v>182</v>
      </c>
      <c r="AZ28" s="412"/>
      <c r="BA28" s="412"/>
      <c r="BB28" s="413"/>
      <c r="BC28" s="420" t="s">
        <v>47</v>
      </c>
      <c r="BD28" s="421"/>
      <c r="BE28" s="421"/>
      <c r="BF28" s="421"/>
      <c r="BG28" s="421"/>
      <c r="BH28" s="421"/>
      <c r="BI28" s="421"/>
      <c r="BJ28" s="421"/>
      <c r="BK28" s="421"/>
      <c r="BL28" s="421"/>
      <c r="BM28" s="422"/>
      <c r="BN28" s="423">
        <v>3472339</v>
      </c>
      <c r="BO28" s="424"/>
      <c r="BP28" s="424"/>
      <c r="BQ28" s="424"/>
      <c r="BR28" s="424"/>
      <c r="BS28" s="424"/>
      <c r="BT28" s="424"/>
      <c r="BU28" s="425"/>
      <c r="BV28" s="423">
        <v>3479659</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183</v>
      </c>
      <c r="F29" s="402"/>
      <c r="G29" s="402"/>
      <c r="H29" s="402"/>
      <c r="I29" s="402"/>
      <c r="J29" s="402"/>
      <c r="K29" s="403"/>
      <c r="L29" s="404">
        <v>18</v>
      </c>
      <c r="M29" s="405"/>
      <c r="N29" s="405"/>
      <c r="O29" s="405"/>
      <c r="P29" s="406"/>
      <c r="Q29" s="404">
        <v>3800</v>
      </c>
      <c r="R29" s="405"/>
      <c r="S29" s="405"/>
      <c r="T29" s="405"/>
      <c r="U29" s="405"/>
      <c r="V29" s="406"/>
      <c r="W29" s="471"/>
      <c r="X29" s="472"/>
      <c r="Y29" s="473"/>
      <c r="Z29" s="401" t="s">
        <v>184</v>
      </c>
      <c r="AA29" s="402"/>
      <c r="AB29" s="402"/>
      <c r="AC29" s="402"/>
      <c r="AD29" s="402"/>
      <c r="AE29" s="402"/>
      <c r="AF29" s="402"/>
      <c r="AG29" s="403"/>
      <c r="AH29" s="404">
        <v>527</v>
      </c>
      <c r="AI29" s="405"/>
      <c r="AJ29" s="405"/>
      <c r="AK29" s="405"/>
      <c r="AL29" s="406"/>
      <c r="AM29" s="404">
        <v>1578947</v>
      </c>
      <c r="AN29" s="405"/>
      <c r="AO29" s="405"/>
      <c r="AP29" s="405"/>
      <c r="AQ29" s="405"/>
      <c r="AR29" s="406"/>
      <c r="AS29" s="404">
        <v>2996</v>
      </c>
      <c r="AT29" s="405"/>
      <c r="AU29" s="405"/>
      <c r="AV29" s="405"/>
      <c r="AW29" s="405"/>
      <c r="AX29" s="407"/>
      <c r="AY29" s="414"/>
      <c r="AZ29" s="415"/>
      <c r="BA29" s="415"/>
      <c r="BB29" s="416"/>
      <c r="BC29" s="408" t="s">
        <v>185</v>
      </c>
      <c r="BD29" s="409"/>
      <c r="BE29" s="409"/>
      <c r="BF29" s="409"/>
      <c r="BG29" s="409"/>
      <c r="BH29" s="409"/>
      <c r="BI29" s="409"/>
      <c r="BJ29" s="409"/>
      <c r="BK29" s="409"/>
      <c r="BL29" s="409"/>
      <c r="BM29" s="410"/>
      <c r="BN29" s="428">
        <v>6059983</v>
      </c>
      <c r="BO29" s="429"/>
      <c r="BP29" s="429"/>
      <c r="BQ29" s="429"/>
      <c r="BR29" s="429"/>
      <c r="BS29" s="429"/>
      <c r="BT29" s="429"/>
      <c r="BU29" s="430"/>
      <c r="BV29" s="428">
        <v>5843818</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186</v>
      </c>
      <c r="X30" s="481"/>
      <c r="Y30" s="481"/>
      <c r="Z30" s="481"/>
      <c r="AA30" s="481"/>
      <c r="AB30" s="481"/>
      <c r="AC30" s="481"/>
      <c r="AD30" s="481"/>
      <c r="AE30" s="481"/>
      <c r="AF30" s="481"/>
      <c r="AG30" s="482"/>
      <c r="AH30" s="392">
        <v>96.4</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49</v>
      </c>
      <c r="BD30" s="396"/>
      <c r="BE30" s="396"/>
      <c r="BF30" s="396"/>
      <c r="BG30" s="396"/>
      <c r="BH30" s="396"/>
      <c r="BI30" s="396"/>
      <c r="BJ30" s="396"/>
      <c r="BK30" s="396"/>
      <c r="BL30" s="396"/>
      <c r="BM30" s="397"/>
      <c r="BN30" s="431">
        <v>13398281</v>
      </c>
      <c r="BO30" s="432"/>
      <c r="BP30" s="432"/>
      <c r="BQ30" s="432"/>
      <c r="BR30" s="432"/>
      <c r="BS30" s="432"/>
      <c r="BT30" s="432"/>
      <c r="BU30" s="433"/>
      <c r="BV30" s="431">
        <v>13267041</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193</v>
      </c>
      <c r="D33" s="391"/>
      <c r="E33" s="390" t="s">
        <v>194</v>
      </c>
      <c r="F33" s="390"/>
      <c r="G33" s="390"/>
      <c r="H33" s="390"/>
      <c r="I33" s="390"/>
      <c r="J33" s="390"/>
      <c r="K33" s="390"/>
      <c r="L33" s="390"/>
      <c r="M33" s="390"/>
      <c r="N33" s="390"/>
      <c r="O33" s="390"/>
      <c r="P33" s="390"/>
      <c r="Q33" s="390"/>
      <c r="R33" s="390"/>
      <c r="S33" s="390"/>
      <c r="T33" s="216"/>
      <c r="U33" s="391" t="s">
        <v>193</v>
      </c>
      <c r="V33" s="391"/>
      <c r="W33" s="390" t="s">
        <v>194</v>
      </c>
      <c r="X33" s="390"/>
      <c r="Y33" s="390"/>
      <c r="Z33" s="390"/>
      <c r="AA33" s="390"/>
      <c r="AB33" s="390"/>
      <c r="AC33" s="390"/>
      <c r="AD33" s="390"/>
      <c r="AE33" s="390"/>
      <c r="AF33" s="390"/>
      <c r="AG33" s="390"/>
      <c r="AH33" s="390"/>
      <c r="AI33" s="390"/>
      <c r="AJ33" s="390"/>
      <c r="AK33" s="390"/>
      <c r="AL33" s="216"/>
      <c r="AM33" s="391" t="s">
        <v>193</v>
      </c>
      <c r="AN33" s="391"/>
      <c r="AO33" s="390" t="s">
        <v>194</v>
      </c>
      <c r="AP33" s="390"/>
      <c r="AQ33" s="390"/>
      <c r="AR33" s="390"/>
      <c r="AS33" s="390"/>
      <c r="AT33" s="390"/>
      <c r="AU33" s="390"/>
      <c r="AV33" s="390"/>
      <c r="AW33" s="390"/>
      <c r="AX33" s="390"/>
      <c r="AY33" s="390"/>
      <c r="AZ33" s="390"/>
      <c r="BA33" s="390"/>
      <c r="BB33" s="390"/>
      <c r="BC33" s="390"/>
      <c r="BD33" s="217"/>
      <c r="BE33" s="390" t="s">
        <v>195</v>
      </c>
      <c r="BF33" s="390"/>
      <c r="BG33" s="390" t="s">
        <v>196</v>
      </c>
      <c r="BH33" s="390"/>
      <c r="BI33" s="390"/>
      <c r="BJ33" s="390"/>
      <c r="BK33" s="390"/>
      <c r="BL33" s="390"/>
      <c r="BM33" s="390"/>
      <c r="BN33" s="390"/>
      <c r="BO33" s="390"/>
      <c r="BP33" s="390"/>
      <c r="BQ33" s="390"/>
      <c r="BR33" s="390"/>
      <c r="BS33" s="390"/>
      <c r="BT33" s="390"/>
      <c r="BU33" s="390"/>
      <c r="BV33" s="217"/>
      <c r="BW33" s="391" t="s">
        <v>195</v>
      </c>
      <c r="BX33" s="391"/>
      <c r="BY33" s="390" t="s">
        <v>197</v>
      </c>
      <c r="BZ33" s="390"/>
      <c r="CA33" s="390"/>
      <c r="CB33" s="390"/>
      <c r="CC33" s="390"/>
      <c r="CD33" s="390"/>
      <c r="CE33" s="390"/>
      <c r="CF33" s="390"/>
      <c r="CG33" s="390"/>
      <c r="CH33" s="390"/>
      <c r="CI33" s="390"/>
      <c r="CJ33" s="390"/>
      <c r="CK33" s="390"/>
      <c r="CL33" s="390"/>
      <c r="CM33" s="390"/>
      <c r="CN33" s="216"/>
      <c r="CO33" s="391" t="s">
        <v>193</v>
      </c>
      <c r="CP33" s="391"/>
      <c r="CQ33" s="390" t="s">
        <v>198</v>
      </c>
      <c r="CR33" s="390"/>
      <c r="CS33" s="390"/>
      <c r="CT33" s="390"/>
      <c r="CU33" s="390"/>
      <c r="CV33" s="390"/>
      <c r="CW33" s="390"/>
      <c r="CX33" s="390"/>
      <c r="CY33" s="390"/>
      <c r="CZ33" s="390"/>
      <c r="DA33" s="390"/>
      <c r="DB33" s="390"/>
      <c r="DC33" s="390"/>
      <c r="DD33" s="390"/>
      <c r="DE33" s="390"/>
      <c r="DF33" s="216"/>
      <c r="DG33" s="389" t="s">
        <v>199</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f>IF(AO34="","",MAX(C34:D43,U34:V43)+1)</f>
        <v>8</v>
      </c>
      <c r="AN34" s="387"/>
      <c r="AO34" s="386" t="str">
        <f>IF('各会計、関係団体の財政状況及び健全化判断比率'!B33="","",'各会計、関係団体の財政状況及び健全化判断比率'!B33)</f>
        <v>病院事業会計</v>
      </c>
      <c r="AP34" s="386"/>
      <c r="AQ34" s="386"/>
      <c r="AR34" s="386"/>
      <c r="AS34" s="386"/>
      <c r="AT34" s="386"/>
      <c r="AU34" s="386"/>
      <c r="AV34" s="386"/>
      <c r="AW34" s="386"/>
      <c r="AX34" s="386"/>
      <c r="AY34" s="386"/>
      <c r="AZ34" s="386"/>
      <c r="BA34" s="386"/>
      <c r="BB34" s="386"/>
      <c r="BC34" s="386"/>
      <c r="BD34" s="214"/>
      <c r="BE34" s="387">
        <f>IF(BG34="","",MAX(C34:D43,U34:V43,AM34:AN43)+1)</f>
        <v>11</v>
      </c>
      <c r="BF34" s="387"/>
      <c r="BG34" s="386" t="str">
        <f>IF('各会計、関係団体の財政状況及び健全化判断比率'!B36="","",'各会計、関係団体の財政状況及び健全化判断比率'!B36)</f>
        <v>工業用地造成事業特別会計</v>
      </c>
      <c r="BH34" s="386"/>
      <c r="BI34" s="386"/>
      <c r="BJ34" s="386"/>
      <c r="BK34" s="386"/>
      <c r="BL34" s="386"/>
      <c r="BM34" s="386"/>
      <c r="BN34" s="386"/>
      <c r="BO34" s="386"/>
      <c r="BP34" s="386"/>
      <c r="BQ34" s="386"/>
      <c r="BR34" s="386"/>
      <c r="BS34" s="386"/>
      <c r="BT34" s="386"/>
      <c r="BU34" s="386"/>
      <c r="BV34" s="214"/>
      <c r="BW34" s="387">
        <f>IF(BY34="","",MAX(C34:D43,U34:V43,AM34:AN43,BE34:BF43)+1)</f>
        <v>12</v>
      </c>
      <c r="BX34" s="387"/>
      <c r="BY34" s="386" t="str">
        <f>IF('各会計、関係団体の財政状況及び健全化判断比率'!B68="","",'各会計、関係団体の財政状況及び健全化判断比率'!B68)</f>
        <v>砺波広域圏　一般会計</v>
      </c>
      <c r="BZ34" s="386"/>
      <c r="CA34" s="386"/>
      <c r="CB34" s="386"/>
      <c r="CC34" s="386"/>
      <c r="CD34" s="386"/>
      <c r="CE34" s="386"/>
      <c r="CF34" s="386"/>
      <c r="CG34" s="386"/>
      <c r="CH34" s="386"/>
      <c r="CI34" s="386"/>
      <c r="CJ34" s="386"/>
      <c r="CK34" s="386"/>
      <c r="CL34" s="386"/>
      <c r="CM34" s="386"/>
      <c r="CN34" s="214"/>
      <c r="CO34" s="387">
        <f>IF(CQ34="","",MAX(C34:D43,U34:V43,AM34:AN43,BE34:BF43,BW34:BX43)+1)</f>
        <v>22</v>
      </c>
      <c r="CP34" s="387"/>
      <c r="CQ34" s="386" t="str">
        <f>IF('各会計、関係団体の財政状況及び健全化判断比率'!BS7="","",'各会計、関係団体の財政状況及び健全化判断比率'!BS7)</f>
        <v>利賀ふるさと財団</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バス事業特別会計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国民健康保険診療所事業特別会計</v>
      </c>
      <c r="X35" s="386"/>
      <c r="Y35" s="386"/>
      <c r="Z35" s="386"/>
      <c r="AA35" s="386"/>
      <c r="AB35" s="386"/>
      <c r="AC35" s="386"/>
      <c r="AD35" s="386"/>
      <c r="AE35" s="386"/>
      <c r="AF35" s="386"/>
      <c r="AG35" s="386"/>
      <c r="AH35" s="386"/>
      <c r="AI35" s="386"/>
      <c r="AJ35" s="386"/>
      <c r="AK35" s="386"/>
      <c r="AL35" s="214"/>
      <c r="AM35" s="387">
        <f t="shared" ref="AM35:AM43" si="0">IF(AO35="","",AM34+1)</f>
        <v>9</v>
      </c>
      <c r="AN35" s="387"/>
      <c r="AO35" s="386" t="str">
        <f>IF('各会計、関係団体の財政状況及び健全化判断比率'!B34="","",'各会計、関係団体の財政状況及び健全化判断比率'!B34)</f>
        <v>水道事業会計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13</v>
      </c>
      <c r="BX35" s="387"/>
      <c r="BY35" s="386" t="str">
        <f>IF('各会計、関係団体の財政状況及び健全化判断比率'!B69="","",'各会計、関係団体の財政状況及び健全化判断比率'!B69)</f>
        <v>　同　水道事業特別会計</v>
      </c>
      <c r="BZ35" s="386"/>
      <c r="CA35" s="386"/>
      <c r="CB35" s="386"/>
      <c r="CC35" s="386"/>
      <c r="CD35" s="386"/>
      <c r="CE35" s="386"/>
      <c r="CF35" s="386"/>
      <c r="CG35" s="386"/>
      <c r="CH35" s="386"/>
      <c r="CI35" s="386"/>
      <c r="CJ35" s="386"/>
      <c r="CK35" s="386"/>
      <c r="CL35" s="386"/>
      <c r="CM35" s="386"/>
      <c r="CN35" s="214"/>
      <c r="CO35" s="387">
        <f t="shared" ref="CO35:CO43" si="3">IF(CQ35="","",CO34+1)</f>
        <v>23</v>
      </c>
      <c r="CP35" s="387"/>
      <c r="CQ35" s="386" t="str">
        <f>IF('各会計、関係団体の財政状況及び健全化判断比率'!BS8="","",'各会計、関係団体の財政状況及び健全化判断比率'!BS8)</f>
        <v>五箇山農業公社</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後期高齢者医療事業特別会計</v>
      </c>
      <c r="X36" s="386"/>
      <c r="Y36" s="386"/>
      <c r="Z36" s="386"/>
      <c r="AA36" s="386"/>
      <c r="AB36" s="386"/>
      <c r="AC36" s="386"/>
      <c r="AD36" s="386"/>
      <c r="AE36" s="386"/>
      <c r="AF36" s="386"/>
      <c r="AG36" s="386"/>
      <c r="AH36" s="386"/>
      <c r="AI36" s="386"/>
      <c r="AJ36" s="386"/>
      <c r="AK36" s="386"/>
      <c r="AL36" s="214"/>
      <c r="AM36" s="387">
        <f t="shared" si="0"/>
        <v>10</v>
      </c>
      <c r="AN36" s="387"/>
      <c r="AO36" s="386" t="str">
        <f>IF('各会計、関係団体の財政状況及び健全化判断比率'!B35="","",'各会計、関係団体の財政状況及び健全化判断比率'!B35)</f>
        <v>下水道事業会計</v>
      </c>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14</v>
      </c>
      <c r="BX36" s="387"/>
      <c r="BY36" s="386" t="str">
        <f>IF('各会計、関係団体の財政状況及び健全化判断比率'!B70="","",'各会計、関係団体の財政状況及び健全化判断比率'!B70)</f>
        <v>砺波地方衛生施設組合　一般会計</v>
      </c>
      <c r="BZ36" s="386"/>
      <c r="CA36" s="386"/>
      <c r="CB36" s="386"/>
      <c r="CC36" s="386"/>
      <c r="CD36" s="386"/>
      <c r="CE36" s="386"/>
      <c r="CF36" s="386"/>
      <c r="CG36" s="386"/>
      <c r="CH36" s="386"/>
      <c r="CI36" s="386"/>
      <c r="CJ36" s="386"/>
      <c r="CK36" s="386"/>
      <c r="CL36" s="386"/>
      <c r="CM36" s="386"/>
      <c r="CN36" s="214"/>
      <c r="CO36" s="387">
        <f t="shared" si="3"/>
        <v>24</v>
      </c>
      <c r="CP36" s="387"/>
      <c r="CQ36" s="386" t="str">
        <f>IF('各会計、関係団体の財政状況及び健全化判断比率'!BS9="","",'各会計、関係団体の財政状況及び健全化判断比率'!BS9)</f>
        <v>五箇山和紙の里</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6</v>
      </c>
      <c r="V37" s="387"/>
      <c r="W37" s="386" t="str">
        <f>IF('各会計、関係団体の財政状況及び健全化判断比率'!B31="","",'各会計、関係団体の財政状況及び健全化判断比率'!B31)</f>
        <v>介護事業特別会計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15</v>
      </c>
      <c r="BX37" s="387"/>
      <c r="BY37" s="386" t="str">
        <f>IF('各会計、関係団体の財政状況及び健全化判断比率'!B71="","",'各会計、関係団体の財政状況及び健全化判断比率'!B71)</f>
        <v>砺波地方介護保険組合　一般会計</v>
      </c>
      <c r="BZ37" s="386"/>
      <c r="CA37" s="386"/>
      <c r="CB37" s="386"/>
      <c r="CC37" s="386"/>
      <c r="CD37" s="386"/>
      <c r="CE37" s="386"/>
      <c r="CF37" s="386"/>
      <c r="CG37" s="386"/>
      <c r="CH37" s="386"/>
      <c r="CI37" s="386"/>
      <c r="CJ37" s="386"/>
      <c r="CK37" s="386"/>
      <c r="CL37" s="386"/>
      <c r="CM37" s="386"/>
      <c r="CN37" s="214"/>
      <c r="CO37" s="387">
        <f t="shared" si="3"/>
        <v>25</v>
      </c>
      <c r="CP37" s="387"/>
      <c r="CQ37" s="386" t="str">
        <f>IF('各会計、関係団体の財政状況及び健全化判断比率'!BS10="","",'各会計、関係団体の財政状況及び健全化判断比率'!BS10)</f>
        <v>世界遺産相倉合掌造り集落保存財団</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f t="shared" si="4"/>
        <v>7</v>
      </c>
      <c r="V38" s="387"/>
      <c r="W38" s="386" t="str">
        <f>IF('各会計、関係団体の財政状況及び健全化判断比率'!B32="","",'各会計、関係団体の財政状況及び健全化判断比率'!B32)</f>
        <v>訪問看護事業特別会計</v>
      </c>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16</v>
      </c>
      <c r="BX38" s="387"/>
      <c r="BY38" s="386" t="str">
        <f>IF('各会計、関係団体の財政状況及び健全化判断比率'!B72="","",'各会計、関係団体の財政状況及び健全化判断比率'!B72)</f>
        <v>　同　介護保険事業特別会計</v>
      </c>
      <c r="BZ38" s="386"/>
      <c r="CA38" s="386"/>
      <c r="CB38" s="386"/>
      <c r="CC38" s="386"/>
      <c r="CD38" s="386"/>
      <c r="CE38" s="386"/>
      <c r="CF38" s="386"/>
      <c r="CG38" s="386"/>
      <c r="CH38" s="386"/>
      <c r="CI38" s="386"/>
      <c r="CJ38" s="386"/>
      <c r="CK38" s="386"/>
      <c r="CL38" s="386"/>
      <c r="CM38" s="386"/>
      <c r="CN38" s="214"/>
      <c r="CO38" s="387">
        <f t="shared" si="3"/>
        <v>26</v>
      </c>
      <c r="CP38" s="387"/>
      <c r="CQ38" s="386" t="str">
        <f>IF('各会計、関係団体の財政状況及び健全化判断比率'!BS11="","",'各会計、関係団体の財政状況及び健全化判断比率'!BS11)</f>
        <v>五箇山合掌の里</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17</v>
      </c>
      <c r="BX39" s="387"/>
      <c r="BY39" s="386" t="str">
        <f>IF('各会計、関係団体の財政状況及び健全化判断比率'!B73="","",'各会計、関係団体の財政状況及び健全化判断比率'!B73)</f>
        <v>　同　養護老人ホーム楽寿荘特別会計</v>
      </c>
      <c r="BZ39" s="386"/>
      <c r="CA39" s="386"/>
      <c r="CB39" s="386"/>
      <c r="CC39" s="386"/>
      <c r="CD39" s="386"/>
      <c r="CE39" s="386"/>
      <c r="CF39" s="386"/>
      <c r="CG39" s="386"/>
      <c r="CH39" s="386"/>
      <c r="CI39" s="386"/>
      <c r="CJ39" s="386"/>
      <c r="CK39" s="386"/>
      <c r="CL39" s="386"/>
      <c r="CM39" s="386"/>
      <c r="CN39" s="214"/>
      <c r="CO39" s="387">
        <f t="shared" si="3"/>
        <v>27</v>
      </c>
      <c r="CP39" s="387"/>
      <c r="CQ39" s="386" t="str">
        <f>IF('各会計、関係団体の財政状況及び健全化判断比率'!BS12="","",'各会計、関係団体の財政状況及び健全化判断比率'!BS12)</f>
        <v>ジェイウイング</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18</v>
      </c>
      <c r="BX40" s="387"/>
      <c r="BY40" s="386" t="str">
        <f>IF('各会計、関係団体の財政状況及び健全化判断比率'!B74="","",'各会計、関係団体の財政状況及び健全化判断比率'!B74)</f>
        <v>後期高齢者医療広域連合　一般会計</v>
      </c>
      <c r="BZ40" s="386"/>
      <c r="CA40" s="386"/>
      <c r="CB40" s="386"/>
      <c r="CC40" s="386"/>
      <c r="CD40" s="386"/>
      <c r="CE40" s="386"/>
      <c r="CF40" s="386"/>
      <c r="CG40" s="386"/>
      <c r="CH40" s="386"/>
      <c r="CI40" s="386"/>
      <c r="CJ40" s="386"/>
      <c r="CK40" s="386"/>
      <c r="CL40" s="386"/>
      <c r="CM40" s="386"/>
      <c r="CN40" s="214"/>
      <c r="CO40" s="387">
        <f t="shared" si="3"/>
        <v>28</v>
      </c>
      <c r="CP40" s="387"/>
      <c r="CQ40" s="386" t="str">
        <f>IF('各会計、関係団体の財政状況及び健全化判断比率'!BS13="","",'各会計、関係団体の財政状況及び健全化判断比率'!BS13)</f>
        <v>上平観光開発</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19</v>
      </c>
      <c r="BX41" s="387"/>
      <c r="BY41" s="386" t="str">
        <f>IF('各会計、関係団体の財政状況及び健全化判断比率'!B75="","",'各会計、関係団体の財政状況及び健全化判断比率'!B75)</f>
        <v>　同　後期高齢者医療事業特別会計</v>
      </c>
      <c r="BZ41" s="386"/>
      <c r="CA41" s="386"/>
      <c r="CB41" s="386"/>
      <c r="CC41" s="386"/>
      <c r="CD41" s="386"/>
      <c r="CE41" s="386"/>
      <c r="CF41" s="386"/>
      <c r="CG41" s="386"/>
      <c r="CH41" s="386"/>
      <c r="CI41" s="386"/>
      <c r="CJ41" s="386"/>
      <c r="CK41" s="386"/>
      <c r="CL41" s="386"/>
      <c r="CM41" s="386"/>
      <c r="CN41" s="214"/>
      <c r="CO41" s="387">
        <f t="shared" si="3"/>
        <v>29</v>
      </c>
      <c r="CP41" s="387"/>
      <c r="CQ41" s="386" t="str">
        <f>IF('各会計、関係団体の財政状況及び健全化判断比率'!BS14="","",'各会計、関係団体の財政状況及び健全化判断比率'!BS14)</f>
        <v>井波木彫りの里</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20</v>
      </c>
      <c r="BX42" s="387"/>
      <c r="BY42" s="386" t="str">
        <f>IF('各会計、関係団体の財政状況及び健全化判断比率'!B76="","",'各会計、関係団体の財政状況及び健全化判断比率'!B76)</f>
        <v>富山県市町村会館管理組合　一般会計</v>
      </c>
      <c r="BZ42" s="386"/>
      <c r="CA42" s="386"/>
      <c r="CB42" s="386"/>
      <c r="CC42" s="386"/>
      <c r="CD42" s="386"/>
      <c r="CE42" s="386"/>
      <c r="CF42" s="386"/>
      <c r="CG42" s="386"/>
      <c r="CH42" s="386"/>
      <c r="CI42" s="386"/>
      <c r="CJ42" s="386"/>
      <c r="CK42" s="386"/>
      <c r="CL42" s="386"/>
      <c r="CM42" s="386"/>
      <c r="CN42" s="214"/>
      <c r="CO42" s="387">
        <f t="shared" si="3"/>
        <v>30</v>
      </c>
      <c r="CP42" s="387"/>
      <c r="CQ42" s="386" t="str">
        <f>IF('各会計、関係団体の財政状況及び健全化判断比率'!BS15="","",'各会計、関係団体の財政状況及び健全化判断比率'!BS15)</f>
        <v>福野まちづくり</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21</v>
      </c>
      <c r="BX43" s="387"/>
      <c r="BY43" s="386" t="str">
        <f>IF('各会計、関係団体の財政状況及び健全化判断比率'!B77="","",'各会計、関係団体の財政状況及び健全化判断比率'!B77)</f>
        <v>富山県総合事務組合　一般会計</v>
      </c>
      <c r="BZ43" s="386"/>
      <c r="CA43" s="386"/>
      <c r="CB43" s="386"/>
      <c r="CC43" s="386"/>
      <c r="CD43" s="386"/>
      <c r="CE43" s="386"/>
      <c r="CF43" s="386"/>
      <c r="CG43" s="386"/>
      <c r="CH43" s="386"/>
      <c r="CI43" s="386"/>
      <c r="CJ43" s="386"/>
      <c r="CK43" s="386"/>
      <c r="CL43" s="386"/>
      <c r="CM43" s="386"/>
      <c r="CN43" s="214"/>
      <c r="CO43" s="387">
        <f t="shared" si="3"/>
        <v>31</v>
      </c>
      <c r="CP43" s="387"/>
      <c r="CQ43" s="386" t="str">
        <f>IF('各会計、関係団体の財政状況及び健全化判断比率'!BS16="","",'各会計、関係団体の財政状況及び健全化判断比率'!BS16)</f>
        <v>医王アローザ</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204</v>
      </c>
    </row>
    <row r="50" spans="5:5" x14ac:dyDescent="0.15">
      <c r="E50" s="188" t="s">
        <v>205</v>
      </c>
    </row>
    <row r="51" spans="5:5" x14ac:dyDescent="0.15">
      <c r="E51" s="188" t="s">
        <v>206</v>
      </c>
    </row>
    <row r="52" spans="5:5" x14ac:dyDescent="0.15">
      <c r="E52" s="188" t="s">
        <v>207</v>
      </c>
    </row>
    <row r="53" spans="5:5" x14ac:dyDescent="0.15"/>
    <row r="54" spans="5:5" x14ac:dyDescent="0.15"/>
    <row r="55" spans="5:5" x14ac:dyDescent="0.15"/>
    <row r="56" spans="5:5" x14ac:dyDescent="0.15"/>
  </sheetData>
  <sheetProtection algorithmName="SHA-512" hashValue="7YuRcvp/OPfnp7r6MEK7mn4ORdykKZMkU1nAxG07SKqOiuyCbw2g6A0sywX/glo50I0YJW034T55eiopO9pBuA==" saltValue="xU8mDDWotwKhxJC5/ZThY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208</v>
      </c>
      <c r="DI1" s="760"/>
      <c r="DJ1" s="760"/>
      <c r="DK1" s="760"/>
      <c r="DL1" s="760"/>
      <c r="DM1" s="760"/>
      <c r="DN1" s="761"/>
      <c r="DO1" s="226"/>
      <c r="DP1" s="759" t="s">
        <v>209</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211</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212</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213</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214</v>
      </c>
      <c r="S4" s="702"/>
      <c r="T4" s="702"/>
      <c r="U4" s="702"/>
      <c r="V4" s="702"/>
      <c r="W4" s="702"/>
      <c r="X4" s="702"/>
      <c r="Y4" s="703"/>
      <c r="Z4" s="701" t="s">
        <v>215</v>
      </c>
      <c r="AA4" s="702"/>
      <c r="AB4" s="702"/>
      <c r="AC4" s="703"/>
      <c r="AD4" s="701" t="s">
        <v>216</v>
      </c>
      <c r="AE4" s="702"/>
      <c r="AF4" s="702"/>
      <c r="AG4" s="702"/>
      <c r="AH4" s="702"/>
      <c r="AI4" s="702"/>
      <c r="AJ4" s="702"/>
      <c r="AK4" s="703"/>
      <c r="AL4" s="701" t="s">
        <v>215</v>
      </c>
      <c r="AM4" s="702"/>
      <c r="AN4" s="702"/>
      <c r="AO4" s="703"/>
      <c r="AP4" s="762" t="s">
        <v>217</v>
      </c>
      <c r="AQ4" s="762"/>
      <c r="AR4" s="762"/>
      <c r="AS4" s="762"/>
      <c r="AT4" s="762"/>
      <c r="AU4" s="762"/>
      <c r="AV4" s="762"/>
      <c r="AW4" s="762"/>
      <c r="AX4" s="762"/>
      <c r="AY4" s="762"/>
      <c r="AZ4" s="762"/>
      <c r="BA4" s="762"/>
      <c r="BB4" s="762"/>
      <c r="BC4" s="762"/>
      <c r="BD4" s="762"/>
      <c r="BE4" s="762"/>
      <c r="BF4" s="762"/>
      <c r="BG4" s="762" t="s">
        <v>218</v>
      </c>
      <c r="BH4" s="762"/>
      <c r="BI4" s="762"/>
      <c r="BJ4" s="762"/>
      <c r="BK4" s="762"/>
      <c r="BL4" s="762"/>
      <c r="BM4" s="762"/>
      <c r="BN4" s="762"/>
      <c r="BO4" s="762" t="s">
        <v>215</v>
      </c>
      <c r="BP4" s="762"/>
      <c r="BQ4" s="762"/>
      <c r="BR4" s="762"/>
      <c r="BS4" s="762" t="s">
        <v>219</v>
      </c>
      <c r="BT4" s="762"/>
      <c r="BU4" s="762"/>
      <c r="BV4" s="762"/>
      <c r="BW4" s="762"/>
      <c r="BX4" s="762"/>
      <c r="BY4" s="762"/>
      <c r="BZ4" s="762"/>
      <c r="CA4" s="762"/>
      <c r="CB4" s="762"/>
      <c r="CD4" s="744" t="s">
        <v>220</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221</v>
      </c>
      <c r="C5" s="707"/>
      <c r="D5" s="707"/>
      <c r="E5" s="707"/>
      <c r="F5" s="707"/>
      <c r="G5" s="707"/>
      <c r="H5" s="707"/>
      <c r="I5" s="707"/>
      <c r="J5" s="707"/>
      <c r="K5" s="707"/>
      <c r="L5" s="707"/>
      <c r="M5" s="707"/>
      <c r="N5" s="707"/>
      <c r="O5" s="707"/>
      <c r="P5" s="707"/>
      <c r="Q5" s="708"/>
      <c r="R5" s="695">
        <v>6755078</v>
      </c>
      <c r="S5" s="696"/>
      <c r="T5" s="696"/>
      <c r="U5" s="696"/>
      <c r="V5" s="696"/>
      <c r="W5" s="696"/>
      <c r="X5" s="696"/>
      <c r="Y5" s="739"/>
      <c r="Z5" s="757">
        <v>17.8</v>
      </c>
      <c r="AA5" s="757"/>
      <c r="AB5" s="757"/>
      <c r="AC5" s="757"/>
      <c r="AD5" s="758">
        <v>6755031</v>
      </c>
      <c r="AE5" s="758"/>
      <c r="AF5" s="758"/>
      <c r="AG5" s="758"/>
      <c r="AH5" s="758"/>
      <c r="AI5" s="758"/>
      <c r="AJ5" s="758"/>
      <c r="AK5" s="758"/>
      <c r="AL5" s="740">
        <v>32.4</v>
      </c>
      <c r="AM5" s="711"/>
      <c r="AN5" s="711"/>
      <c r="AO5" s="741"/>
      <c r="AP5" s="706" t="s">
        <v>222</v>
      </c>
      <c r="AQ5" s="707"/>
      <c r="AR5" s="707"/>
      <c r="AS5" s="707"/>
      <c r="AT5" s="707"/>
      <c r="AU5" s="707"/>
      <c r="AV5" s="707"/>
      <c r="AW5" s="707"/>
      <c r="AX5" s="707"/>
      <c r="AY5" s="707"/>
      <c r="AZ5" s="707"/>
      <c r="BA5" s="707"/>
      <c r="BB5" s="707"/>
      <c r="BC5" s="707"/>
      <c r="BD5" s="707"/>
      <c r="BE5" s="707"/>
      <c r="BF5" s="708"/>
      <c r="BG5" s="640">
        <v>6744661</v>
      </c>
      <c r="BH5" s="641"/>
      <c r="BI5" s="641"/>
      <c r="BJ5" s="641"/>
      <c r="BK5" s="641"/>
      <c r="BL5" s="641"/>
      <c r="BM5" s="641"/>
      <c r="BN5" s="642"/>
      <c r="BO5" s="677">
        <v>99.8</v>
      </c>
      <c r="BP5" s="677"/>
      <c r="BQ5" s="677"/>
      <c r="BR5" s="677"/>
      <c r="BS5" s="678">
        <v>214327</v>
      </c>
      <c r="BT5" s="678"/>
      <c r="BU5" s="678"/>
      <c r="BV5" s="678"/>
      <c r="BW5" s="678"/>
      <c r="BX5" s="678"/>
      <c r="BY5" s="678"/>
      <c r="BZ5" s="678"/>
      <c r="CA5" s="678"/>
      <c r="CB5" s="737"/>
      <c r="CD5" s="744" t="s">
        <v>217</v>
      </c>
      <c r="CE5" s="745"/>
      <c r="CF5" s="745"/>
      <c r="CG5" s="745"/>
      <c r="CH5" s="745"/>
      <c r="CI5" s="745"/>
      <c r="CJ5" s="745"/>
      <c r="CK5" s="745"/>
      <c r="CL5" s="745"/>
      <c r="CM5" s="745"/>
      <c r="CN5" s="745"/>
      <c r="CO5" s="745"/>
      <c r="CP5" s="745"/>
      <c r="CQ5" s="746"/>
      <c r="CR5" s="744" t="s">
        <v>223</v>
      </c>
      <c r="CS5" s="745"/>
      <c r="CT5" s="745"/>
      <c r="CU5" s="745"/>
      <c r="CV5" s="745"/>
      <c r="CW5" s="745"/>
      <c r="CX5" s="745"/>
      <c r="CY5" s="746"/>
      <c r="CZ5" s="744" t="s">
        <v>215</v>
      </c>
      <c r="DA5" s="745"/>
      <c r="DB5" s="745"/>
      <c r="DC5" s="746"/>
      <c r="DD5" s="744" t="s">
        <v>224</v>
      </c>
      <c r="DE5" s="745"/>
      <c r="DF5" s="745"/>
      <c r="DG5" s="745"/>
      <c r="DH5" s="745"/>
      <c r="DI5" s="745"/>
      <c r="DJ5" s="745"/>
      <c r="DK5" s="745"/>
      <c r="DL5" s="745"/>
      <c r="DM5" s="745"/>
      <c r="DN5" s="745"/>
      <c r="DO5" s="745"/>
      <c r="DP5" s="746"/>
      <c r="DQ5" s="744" t="s">
        <v>225</v>
      </c>
      <c r="DR5" s="745"/>
      <c r="DS5" s="745"/>
      <c r="DT5" s="745"/>
      <c r="DU5" s="745"/>
      <c r="DV5" s="745"/>
      <c r="DW5" s="745"/>
      <c r="DX5" s="745"/>
      <c r="DY5" s="745"/>
      <c r="DZ5" s="745"/>
      <c r="EA5" s="745"/>
      <c r="EB5" s="745"/>
      <c r="EC5" s="746"/>
    </row>
    <row r="6" spans="2:143" ht="11.25" customHeight="1" x14ac:dyDescent="0.15">
      <c r="B6" s="637" t="s">
        <v>226</v>
      </c>
      <c r="C6" s="638"/>
      <c r="D6" s="638"/>
      <c r="E6" s="638"/>
      <c r="F6" s="638"/>
      <c r="G6" s="638"/>
      <c r="H6" s="638"/>
      <c r="I6" s="638"/>
      <c r="J6" s="638"/>
      <c r="K6" s="638"/>
      <c r="L6" s="638"/>
      <c r="M6" s="638"/>
      <c r="N6" s="638"/>
      <c r="O6" s="638"/>
      <c r="P6" s="638"/>
      <c r="Q6" s="639"/>
      <c r="R6" s="640">
        <v>396314</v>
      </c>
      <c r="S6" s="641"/>
      <c r="T6" s="641"/>
      <c r="U6" s="641"/>
      <c r="V6" s="641"/>
      <c r="W6" s="641"/>
      <c r="X6" s="641"/>
      <c r="Y6" s="642"/>
      <c r="Z6" s="677">
        <v>1</v>
      </c>
      <c r="AA6" s="677"/>
      <c r="AB6" s="677"/>
      <c r="AC6" s="677"/>
      <c r="AD6" s="678">
        <v>396314</v>
      </c>
      <c r="AE6" s="678"/>
      <c r="AF6" s="678"/>
      <c r="AG6" s="678"/>
      <c r="AH6" s="678"/>
      <c r="AI6" s="678"/>
      <c r="AJ6" s="678"/>
      <c r="AK6" s="678"/>
      <c r="AL6" s="643">
        <v>1.9</v>
      </c>
      <c r="AM6" s="644"/>
      <c r="AN6" s="644"/>
      <c r="AO6" s="679"/>
      <c r="AP6" s="637" t="s">
        <v>227</v>
      </c>
      <c r="AQ6" s="638"/>
      <c r="AR6" s="638"/>
      <c r="AS6" s="638"/>
      <c r="AT6" s="638"/>
      <c r="AU6" s="638"/>
      <c r="AV6" s="638"/>
      <c r="AW6" s="638"/>
      <c r="AX6" s="638"/>
      <c r="AY6" s="638"/>
      <c r="AZ6" s="638"/>
      <c r="BA6" s="638"/>
      <c r="BB6" s="638"/>
      <c r="BC6" s="638"/>
      <c r="BD6" s="638"/>
      <c r="BE6" s="638"/>
      <c r="BF6" s="639"/>
      <c r="BG6" s="640">
        <v>6744661</v>
      </c>
      <c r="BH6" s="641"/>
      <c r="BI6" s="641"/>
      <c r="BJ6" s="641"/>
      <c r="BK6" s="641"/>
      <c r="BL6" s="641"/>
      <c r="BM6" s="641"/>
      <c r="BN6" s="642"/>
      <c r="BO6" s="677">
        <v>99.8</v>
      </c>
      <c r="BP6" s="677"/>
      <c r="BQ6" s="677"/>
      <c r="BR6" s="677"/>
      <c r="BS6" s="678">
        <v>214327</v>
      </c>
      <c r="BT6" s="678"/>
      <c r="BU6" s="678"/>
      <c r="BV6" s="678"/>
      <c r="BW6" s="678"/>
      <c r="BX6" s="678"/>
      <c r="BY6" s="678"/>
      <c r="BZ6" s="678"/>
      <c r="CA6" s="678"/>
      <c r="CB6" s="737"/>
      <c r="CD6" s="698" t="s">
        <v>228</v>
      </c>
      <c r="CE6" s="699"/>
      <c r="CF6" s="699"/>
      <c r="CG6" s="699"/>
      <c r="CH6" s="699"/>
      <c r="CI6" s="699"/>
      <c r="CJ6" s="699"/>
      <c r="CK6" s="699"/>
      <c r="CL6" s="699"/>
      <c r="CM6" s="699"/>
      <c r="CN6" s="699"/>
      <c r="CO6" s="699"/>
      <c r="CP6" s="699"/>
      <c r="CQ6" s="700"/>
      <c r="CR6" s="640">
        <v>278021</v>
      </c>
      <c r="CS6" s="641"/>
      <c r="CT6" s="641"/>
      <c r="CU6" s="641"/>
      <c r="CV6" s="641"/>
      <c r="CW6" s="641"/>
      <c r="CX6" s="641"/>
      <c r="CY6" s="642"/>
      <c r="CZ6" s="740">
        <v>0.8</v>
      </c>
      <c r="DA6" s="711"/>
      <c r="DB6" s="711"/>
      <c r="DC6" s="743"/>
      <c r="DD6" s="646">
        <v>41333</v>
      </c>
      <c r="DE6" s="641"/>
      <c r="DF6" s="641"/>
      <c r="DG6" s="641"/>
      <c r="DH6" s="641"/>
      <c r="DI6" s="641"/>
      <c r="DJ6" s="641"/>
      <c r="DK6" s="641"/>
      <c r="DL6" s="641"/>
      <c r="DM6" s="641"/>
      <c r="DN6" s="641"/>
      <c r="DO6" s="641"/>
      <c r="DP6" s="642"/>
      <c r="DQ6" s="646">
        <v>236208</v>
      </c>
      <c r="DR6" s="641"/>
      <c r="DS6" s="641"/>
      <c r="DT6" s="641"/>
      <c r="DU6" s="641"/>
      <c r="DV6" s="641"/>
      <c r="DW6" s="641"/>
      <c r="DX6" s="641"/>
      <c r="DY6" s="641"/>
      <c r="DZ6" s="641"/>
      <c r="EA6" s="641"/>
      <c r="EB6" s="641"/>
      <c r="EC6" s="684"/>
    </row>
    <row r="7" spans="2:143" ht="11.25" customHeight="1" x14ac:dyDescent="0.15">
      <c r="B7" s="637" t="s">
        <v>229</v>
      </c>
      <c r="C7" s="638"/>
      <c r="D7" s="638"/>
      <c r="E7" s="638"/>
      <c r="F7" s="638"/>
      <c r="G7" s="638"/>
      <c r="H7" s="638"/>
      <c r="I7" s="638"/>
      <c r="J7" s="638"/>
      <c r="K7" s="638"/>
      <c r="L7" s="638"/>
      <c r="M7" s="638"/>
      <c r="N7" s="638"/>
      <c r="O7" s="638"/>
      <c r="P7" s="638"/>
      <c r="Q7" s="639"/>
      <c r="R7" s="640">
        <v>6640</v>
      </c>
      <c r="S7" s="641"/>
      <c r="T7" s="641"/>
      <c r="U7" s="641"/>
      <c r="V7" s="641"/>
      <c r="W7" s="641"/>
      <c r="X7" s="641"/>
      <c r="Y7" s="642"/>
      <c r="Z7" s="677">
        <v>0</v>
      </c>
      <c r="AA7" s="677"/>
      <c r="AB7" s="677"/>
      <c r="AC7" s="677"/>
      <c r="AD7" s="678">
        <v>6640</v>
      </c>
      <c r="AE7" s="678"/>
      <c r="AF7" s="678"/>
      <c r="AG7" s="678"/>
      <c r="AH7" s="678"/>
      <c r="AI7" s="678"/>
      <c r="AJ7" s="678"/>
      <c r="AK7" s="678"/>
      <c r="AL7" s="643">
        <v>0</v>
      </c>
      <c r="AM7" s="644"/>
      <c r="AN7" s="644"/>
      <c r="AO7" s="679"/>
      <c r="AP7" s="637" t="s">
        <v>230</v>
      </c>
      <c r="AQ7" s="638"/>
      <c r="AR7" s="638"/>
      <c r="AS7" s="638"/>
      <c r="AT7" s="638"/>
      <c r="AU7" s="638"/>
      <c r="AV7" s="638"/>
      <c r="AW7" s="638"/>
      <c r="AX7" s="638"/>
      <c r="AY7" s="638"/>
      <c r="AZ7" s="638"/>
      <c r="BA7" s="638"/>
      <c r="BB7" s="638"/>
      <c r="BC7" s="638"/>
      <c r="BD7" s="638"/>
      <c r="BE7" s="638"/>
      <c r="BF7" s="639"/>
      <c r="BG7" s="640">
        <v>2719102</v>
      </c>
      <c r="BH7" s="641"/>
      <c r="BI7" s="641"/>
      <c r="BJ7" s="641"/>
      <c r="BK7" s="641"/>
      <c r="BL7" s="641"/>
      <c r="BM7" s="641"/>
      <c r="BN7" s="642"/>
      <c r="BO7" s="677">
        <v>40.299999999999997</v>
      </c>
      <c r="BP7" s="677"/>
      <c r="BQ7" s="677"/>
      <c r="BR7" s="677"/>
      <c r="BS7" s="678">
        <v>88575</v>
      </c>
      <c r="BT7" s="678"/>
      <c r="BU7" s="678"/>
      <c r="BV7" s="678"/>
      <c r="BW7" s="678"/>
      <c r="BX7" s="678"/>
      <c r="BY7" s="678"/>
      <c r="BZ7" s="678"/>
      <c r="CA7" s="678"/>
      <c r="CB7" s="737"/>
      <c r="CD7" s="673" t="s">
        <v>231</v>
      </c>
      <c r="CE7" s="674"/>
      <c r="CF7" s="674"/>
      <c r="CG7" s="674"/>
      <c r="CH7" s="674"/>
      <c r="CI7" s="674"/>
      <c r="CJ7" s="674"/>
      <c r="CK7" s="674"/>
      <c r="CL7" s="674"/>
      <c r="CM7" s="674"/>
      <c r="CN7" s="674"/>
      <c r="CO7" s="674"/>
      <c r="CP7" s="674"/>
      <c r="CQ7" s="675"/>
      <c r="CR7" s="640">
        <v>5563238</v>
      </c>
      <c r="CS7" s="641"/>
      <c r="CT7" s="641"/>
      <c r="CU7" s="641"/>
      <c r="CV7" s="641"/>
      <c r="CW7" s="641"/>
      <c r="CX7" s="641"/>
      <c r="CY7" s="642"/>
      <c r="CZ7" s="677">
        <v>15.3</v>
      </c>
      <c r="DA7" s="677"/>
      <c r="DB7" s="677"/>
      <c r="DC7" s="677"/>
      <c r="DD7" s="646">
        <v>814615</v>
      </c>
      <c r="DE7" s="641"/>
      <c r="DF7" s="641"/>
      <c r="DG7" s="641"/>
      <c r="DH7" s="641"/>
      <c r="DI7" s="641"/>
      <c r="DJ7" s="641"/>
      <c r="DK7" s="641"/>
      <c r="DL7" s="641"/>
      <c r="DM7" s="641"/>
      <c r="DN7" s="641"/>
      <c r="DO7" s="641"/>
      <c r="DP7" s="642"/>
      <c r="DQ7" s="646">
        <v>3962202</v>
      </c>
      <c r="DR7" s="641"/>
      <c r="DS7" s="641"/>
      <c r="DT7" s="641"/>
      <c r="DU7" s="641"/>
      <c r="DV7" s="641"/>
      <c r="DW7" s="641"/>
      <c r="DX7" s="641"/>
      <c r="DY7" s="641"/>
      <c r="DZ7" s="641"/>
      <c r="EA7" s="641"/>
      <c r="EB7" s="641"/>
      <c r="EC7" s="684"/>
    </row>
    <row r="8" spans="2:143" ht="11.25" customHeight="1" x14ac:dyDescent="0.15">
      <c r="B8" s="637" t="s">
        <v>232</v>
      </c>
      <c r="C8" s="638"/>
      <c r="D8" s="638"/>
      <c r="E8" s="638"/>
      <c r="F8" s="638"/>
      <c r="G8" s="638"/>
      <c r="H8" s="638"/>
      <c r="I8" s="638"/>
      <c r="J8" s="638"/>
      <c r="K8" s="638"/>
      <c r="L8" s="638"/>
      <c r="M8" s="638"/>
      <c r="N8" s="638"/>
      <c r="O8" s="638"/>
      <c r="P8" s="638"/>
      <c r="Q8" s="639"/>
      <c r="R8" s="640">
        <v>30045</v>
      </c>
      <c r="S8" s="641"/>
      <c r="T8" s="641"/>
      <c r="U8" s="641"/>
      <c r="V8" s="641"/>
      <c r="W8" s="641"/>
      <c r="X8" s="641"/>
      <c r="Y8" s="642"/>
      <c r="Z8" s="677">
        <v>0.1</v>
      </c>
      <c r="AA8" s="677"/>
      <c r="AB8" s="677"/>
      <c r="AC8" s="677"/>
      <c r="AD8" s="678">
        <v>30045</v>
      </c>
      <c r="AE8" s="678"/>
      <c r="AF8" s="678"/>
      <c r="AG8" s="678"/>
      <c r="AH8" s="678"/>
      <c r="AI8" s="678"/>
      <c r="AJ8" s="678"/>
      <c r="AK8" s="678"/>
      <c r="AL8" s="643">
        <v>0.1</v>
      </c>
      <c r="AM8" s="644"/>
      <c r="AN8" s="644"/>
      <c r="AO8" s="679"/>
      <c r="AP8" s="637" t="s">
        <v>233</v>
      </c>
      <c r="AQ8" s="638"/>
      <c r="AR8" s="638"/>
      <c r="AS8" s="638"/>
      <c r="AT8" s="638"/>
      <c r="AU8" s="638"/>
      <c r="AV8" s="638"/>
      <c r="AW8" s="638"/>
      <c r="AX8" s="638"/>
      <c r="AY8" s="638"/>
      <c r="AZ8" s="638"/>
      <c r="BA8" s="638"/>
      <c r="BB8" s="638"/>
      <c r="BC8" s="638"/>
      <c r="BD8" s="638"/>
      <c r="BE8" s="638"/>
      <c r="BF8" s="639"/>
      <c r="BG8" s="640">
        <v>99585</v>
      </c>
      <c r="BH8" s="641"/>
      <c r="BI8" s="641"/>
      <c r="BJ8" s="641"/>
      <c r="BK8" s="641"/>
      <c r="BL8" s="641"/>
      <c r="BM8" s="641"/>
      <c r="BN8" s="642"/>
      <c r="BO8" s="677">
        <v>1.5</v>
      </c>
      <c r="BP8" s="677"/>
      <c r="BQ8" s="677"/>
      <c r="BR8" s="677"/>
      <c r="BS8" s="646" t="s">
        <v>234</v>
      </c>
      <c r="BT8" s="641"/>
      <c r="BU8" s="641"/>
      <c r="BV8" s="641"/>
      <c r="BW8" s="641"/>
      <c r="BX8" s="641"/>
      <c r="BY8" s="641"/>
      <c r="BZ8" s="641"/>
      <c r="CA8" s="641"/>
      <c r="CB8" s="684"/>
      <c r="CD8" s="673" t="s">
        <v>235</v>
      </c>
      <c r="CE8" s="674"/>
      <c r="CF8" s="674"/>
      <c r="CG8" s="674"/>
      <c r="CH8" s="674"/>
      <c r="CI8" s="674"/>
      <c r="CJ8" s="674"/>
      <c r="CK8" s="674"/>
      <c r="CL8" s="674"/>
      <c r="CM8" s="674"/>
      <c r="CN8" s="674"/>
      <c r="CO8" s="674"/>
      <c r="CP8" s="674"/>
      <c r="CQ8" s="675"/>
      <c r="CR8" s="640">
        <v>7881305</v>
      </c>
      <c r="CS8" s="641"/>
      <c r="CT8" s="641"/>
      <c r="CU8" s="641"/>
      <c r="CV8" s="641"/>
      <c r="CW8" s="641"/>
      <c r="CX8" s="641"/>
      <c r="CY8" s="642"/>
      <c r="CZ8" s="677">
        <v>21.7</v>
      </c>
      <c r="DA8" s="677"/>
      <c r="DB8" s="677"/>
      <c r="DC8" s="677"/>
      <c r="DD8" s="646">
        <v>159195</v>
      </c>
      <c r="DE8" s="641"/>
      <c r="DF8" s="641"/>
      <c r="DG8" s="641"/>
      <c r="DH8" s="641"/>
      <c r="DI8" s="641"/>
      <c r="DJ8" s="641"/>
      <c r="DK8" s="641"/>
      <c r="DL8" s="641"/>
      <c r="DM8" s="641"/>
      <c r="DN8" s="641"/>
      <c r="DO8" s="641"/>
      <c r="DP8" s="642"/>
      <c r="DQ8" s="646">
        <v>4869712</v>
      </c>
      <c r="DR8" s="641"/>
      <c r="DS8" s="641"/>
      <c r="DT8" s="641"/>
      <c r="DU8" s="641"/>
      <c r="DV8" s="641"/>
      <c r="DW8" s="641"/>
      <c r="DX8" s="641"/>
      <c r="DY8" s="641"/>
      <c r="DZ8" s="641"/>
      <c r="EA8" s="641"/>
      <c r="EB8" s="641"/>
      <c r="EC8" s="684"/>
    </row>
    <row r="9" spans="2:143" ht="11.25" customHeight="1" x14ac:dyDescent="0.15">
      <c r="B9" s="637" t="s">
        <v>236</v>
      </c>
      <c r="C9" s="638"/>
      <c r="D9" s="638"/>
      <c r="E9" s="638"/>
      <c r="F9" s="638"/>
      <c r="G9" s="638"/>
      <c r="H9" s="638"/>
      <c r="I9" s="638"/>
      <c r="J9" s="638"/>
      <c r="K9" s="638"/>
      <c r="L9" s="638"/>
      <c r="M9" s="638"/>
      <c r="N9" s="638"/>
      <c r="O9" s="638"/>
      <c r="P9" s="638"/>
      <c r="Q9" s="639"/>
      <c r="R9" s="640">
        <v>16592</v>
      </c>
      <c r="S9" s="641"/>
      <c r="T9" s="641"/>
      <c r="U9" s="641"/>
      <c r="V9" s="641"/>
      <c r="W9" s="641"/>
      <c r="X9" s="641"/>
      <c r="Y9" s="642"/>
      <c r="Z9" s="677">
        <v>0</v>
      </c>
      <c r="AA9" s="677"/>
      <c r="AB9" s="677"/>
      <c r="AC9" s="677"/>
      <c r="AD9" s="678">
        <v>16592</v>
      </c>
      <c r="AE9" s="678"/>
      <c r="AF9" s="678"/>
      <c r="AG9" s="678"/>
      <c r="AH9" s="678"/>
      <c r="AI9" s="678"/>
      <c r="AJ9" s="678"/>
      <c r="AK9" s="678"/>
      <c r="AL9" s="643">
        <v>0.1</v>
      </c>
      <c r="AM9" s="644"/>
      <c r="AN9" s="644"/>
      <c r="AO9" s="679"/>
      <c r="AP9" s="637" t="s">
        <v>237</v>
      </c>
      <c r="AQ9" s="638"/>
      <c r="AR9" s="638"/>
      <c r="AS9" s="638"/>
      <c r="AT9" s="638"/>
      <c r="AU9" s="638"/>
      <c r="AV9" s="638"/>
      <c r="AW9" s="638"/>
      <c r="AX9" s="638"/>
      <c r="AY9" s="638"/>
      <c r="AZ9" s="638"/>
      <c r="BA9" s="638"/>
      <c r="BB9" s="638"/>
      <c r="BC9" s="638"/>
      <c r="BD9" s="638"/>
      <c r="BE9" s="638"/>
      <c r="BF9" s="639"/>
      <c r="BG9" s="640">
        <v>2179759</v>
      </c>
      <c r="BH9" s="641"/>
      <c r="BI9" s="641"/>
      <c r="BJ9" s="641"/>
      <c r="BK9" s="641"/>
      <c r="BL9" s="641"/>
      <c r="BM9" s="641"/>
      <c r="BN9" s="642"/>
      <c r="BO9" s="677">
        <v>32.299999999999997</v>
      </c>
      <c r="BP9" s="677"/>
      <c r="BQ9" s="677"/>
      <c r="BR9" s="677"/>
      <c r="BS9" s="646" t="s">
        <v>234</v>
      </c>
      <c r="BT9" s="641"/>
      <c r="BU9" s="641"/>
      <c r="BV9" s="641"/>
      <c r="BW9" s="641"/>
      <c r="BX9" s="641"/>
      <c r="BY9" s="641"/>
      <c r="BZ9" s="641"/>
      <c r="CA9" s="641"/>
      <c r="CB9" s="684"/>
      <c r="CD9" s="673" t="s">
        <v>238</v>
      </c>
      <c r="CE9" s="674"/>
      <c r="CF9" s="674"/>
      <c r="CG9" s="674"/>
      <c r="CH9" s="674"/>
      <c r="CI9" s="674"/>
      <c r="CJ9" s="674"/>
      <c r="CK9" s="674"/>
      <c r="CL9" s="674"/>
      <c r="CM9" s="674"/>
      <c r="CN9" s="674"/>
      <c r="CO9" s="674"/>
      <c r="CP9" s="674"/>
      <c r="CQ9" s="675"/>
      <c r="CR9" s="640">
        <v>3284124</v>
      </c>
      <c r="CS9" s="641"/>
      <c r="CT9" s="641"/>
      <c r="CU9" s="641"/>
      <c r="CV9" s="641"/>
      <c r="CW9" s="641"/>
      <c r="CX9" s="641"/>
      <c r="CY9" s="642"/>
      <c r="CZ9" s="677">
        <v>9</v>
      </c>
      <c r="DA9" s="677"/>
      <c r="DB9" s="677"/>
      <c r="DC9" s="677"/>
      <c r="DD9" s="646">
        <v>327931</v>
      </c>
      <c r="DE9" s="641"/>
      <c r="DF9" s="641"/>
      <c r="DG9" s="641"/>
      <c r="DH9" s="641"/>
      <c r="DI9" s="641"/>
      <c r="DJ9" s="641"/>
      <c r="DK9" s="641"/>
      <c r="DL9" s="641"/>
      <c r="DM9" s="641"/>
      <c r="DN9" s="641"/>
      <c r="DO9" s="641"/>
      <c r="DP9" s="642"/>
      <c r="DQ9" s="646">
        <v>2799972</v>
      </c>
      <c r="DR9" s="641"/>
      <c r="DS9" s="641"/>
      <c r="DT9" s="641"/>
      <c r="DU9" s="641"/>
      <c r="DV9" s="641"/>
      <c r="DW9" s="641"/>
      <c r="DX9" s="641"/>
      <c r="DY9" s="641"/>
      <c r="DZ9" s="641"/>
      <c r="EA9" s="641"/>
      <c r="EB9" s="641"/>
      <c r="EC9" s="684"/>
    </row>
    <row r="10" spans="2:143" ht="11.25" customHeight="1" x14ac:dyDescent="0.15">
      <c r="B10" s="637" t="s">
        <v>239</v>
      </c>
      <c r="C10" s="638"/>
      <c r="D10" s="638"/>
      <c r="E10" s="638"/>
      <c r="F10" s="638"/>
      <c r="G10" s="638"/>
      <c r="H10" s="638"/>
      <c r="I10" s="638"/>
      <c r="J10" s="638"/>
      <c r="K10" s="638"/>
      <c r="L10" s="638"/>
      <c r="M10" s="638"/>
      <c r="N10" s="638"/>
      <c r="O10" s="638"/>
      <c r="P10" s="638"/>
      <c r="Q10" s="639"/>
      <c r="R10" s="640" t="s">
        <v>127</v>
      </c>
      <c r="S10" s="641"/>
      <c r="T10" s="641"/>
      <c r="U10" s="641"/>
      <c r="V10" s="641"/>
      <c r="W10" s="641"/>
      <c r="X10" s="641"/>
      <c r="Y10" s="642"/>
      <c r="Z10" s="677" t="s">
        <v>234</v>
      </c>
      <c r="AA10" s="677"/>
      <c r="AB10" s="677"/>
      <c r="AC10" s="677"/>
      <c r="AD10" s="678" t="s">
        <v>127</v>
      </c>
      <c r="AE10" s="678"/>
      <c r="AF10" s="678"/>
      <c r="AG10" s="678"/>
      <c r="AH10" s="678"/>
      <c r="AI10" s="678"/>
      <c r="AJ10" s="678"/>
      <c r="AK10" s="678"/>
      <c r="AL10" s="643" t="s">
        <v>127</v>
      </c>
      <c r="AM10" s="644"/>
      <c r="AN10" s="644"/>
      <c r="AO10" s="679"/>
      <c r="AP10" s="637" t="s">
        <v>240</v>
      </c>
      <c r="AQ10" s="638"/>
      <c r="AR10" s="638"/>
      <c r="AS10" s="638"/>
      <c r="AT10" s="638"/>
      <c r="AU10" s="638"/>
      <c r="AV10" s="638"/>
      <c r="AW10" s="638"/>
      <c r="AX10" s="638"/>
      <c r="AY10" s="638"/>
      <c r="AZ10" s="638"/>
      <c r="BA10" s="638"/>
      <c r="BB10" s="638"/>
      <c r="BC10" s="638"/>
      <c r="BD10" s="638"/>
      <c r="BE10" s="638"/>
      <c r="BF10" s="639"/>
      <c r="BG10" s="640">
        <v>174048</v>
      </c>
      <c r="BH10" s="641"/>
      <c r="BI10" s="641"/>
      <c r="BJ10" s="641"/>
      <c r="BK10" s="641"/>
      <c r="BL10" s="641"/>
      <c r="BM10" s="641"/>
      <c r="BN10" s="642"/>
      <c r="BO10" s="677">
        <v>2.6</v>
      </c>
      <c r="BP10" s="677"/>
      <c r="BQ10" s="677"/>
      <c r="BR10" s="677"/>
      <c r="BS10" s="646">
        <v>35909</v>
      </c>
      <c r="BT10" s="641"/>
      <c r="BU10" s="641"/>
      <c r="BV10" s="641"/>
      <c r="BW10" s="641"/>
      <c r="BX10" s="641"/>
      <c r="BY10" s="641"/>
      <c r="BZ10" s="641"/>
      <c r="CA10" s="641"/>
      <c r="CB10" s="684"/>
      <c r="CD10" s="673" t="s">
        <v>241</v>
      </c>
      <c r="CE10" s="674"/>
      <c r="CF10" s="674"/>
      <c r="CG10" s="674"/>
      <c r="CH10" s="674"/>
      <c r="CI10" s="674"/>
      <c r="CJ10" s="674"/>
      <c r="CK10" s="674"/>
      <c r="CL10" s="674"/>
      <c r="CM10" s="674"/>
      <c r="CN10" s="674"/>
      <c r="CO10" s="674"/>
      <c r="CP10" s="674"/>
      <c r="CQ10" s="675"/>
      <c r="CR10" s="640">
        <v>45098</v>
      </c>
      <c r="CS10" s="641"/>
      <c r="CT10" s="641"/>
      <c r="CU10" s="641"/>
      <c r="CV10" s="641"/>
      <c r="CW10" s="641"/>
      <c r="CX10" s="641"/>
      <c r="CY10" s="642"/>
      <c r="CZ10" s="677">
        <v>0.1</v>
      </c>
      <c r="DA10" s="677"/>
      <c r="DB10" s="677"/>
      <c r="DC10" s="677"/>
      <c r="DD10" s="646" t="s">
        <v>242</v>
      </c>
      <c r="DE10" s="641"/>
      <c r="DF10" s="641"/>
      <c r="DG10" s="641"/>
      <c r="DH10" s="641"/>
      <c r="DI10" s="641"/>
      <c r="DJ10" s="641"/>
      <c r="DK10" s="641"/>
      <c r="DL10" s="641"/>
      <c r="DM10" s="641"/>
      <c r="DN10" s="641"/>
      <c r="DO10" s="641"/>
      <c r="DP10" s="642"/>
      <c r="DQ10" s="646">
        <v>1194</v>
      </c>
      <c r="DR10" s="641"/>
      <c r="DS10" s="641"/>
      <c r="DT10" s="641"/>
      <c r="DU10" s="641"/>
      <c r="DV10" s="641"/>
      <c r="DW10" s="641"/>
      <c r="DX10" s="641"/>
      <c r="DY10" s="641"/>
      <c r="DZ10" s="641"/>
      <c r="EA10" s="641"/>
      <c r="EB10" s="641"/>
      <c r="EC10" s="684"/>
    </row>
    <row r="11" spans="2:143" ht="11.25" customHeight="1" x14ac:dyDescent="0.15">
      <c r="B11" s="637" t="s">
        <v>243</v>
      </c>
      <c r="C11" s="638"/>
      <c r="D11" s="638"/>
      <c r="E11" s="638"/>
      <c r="F11" s="638"/>
      <c r="G11" s="638"/>
      <c r="H11" s="638"/>
      <c r="I11" s="638"/>
      <c r="J11" s="638"/>
      <c r="K11" s="638"/>
      <c r="L11" s="638"/>
      <c r="M11" s="638"/>
      <c r="N11" s="638"/>
      <c r="O11" s="638"/>
      <c r="P11" s="638"/>
      <c r="Q11" s="639"/>
      <c r="R11" s="640">
        <v>963709</v>
      </c>
      <c r="S11" s="641"/>
      <c r="T11" s="641"/>
      <c r="U11" s="641"/>
      <c r="V11" s="641"/>
      <c r="W11" s="641"/>
      <c r="X11" s="641"/>
      <c r="Y11" s="642"/>
      <c r="Z11" s="643">
        <v>2.5</v>
      </c>
      <c r="AA11" s="644"/>
      <c r="AB11" s="644"/>
      <c r="AC11" s="645"/>
      <c r="AD11" s="646">
        <v>963709</v>
      </c>
      <c r="AE11" s="641"/>
      <c r="AF11" s="641"/>
      <c r="AG11" s="641"/>
      <c r="AH11" s="641"/>
      <c r="AI11" s="641"/>
      <c r="AJ11" s="641"/>
      <c r="AK11" s="642"/>
      <c r="AL11" s="643">
        <v>4.5999999999999996</v>
      </c>
      <c r="AM11" s="644"/>
      <c r="AN11" s="644"/>
      <c r="AO11" s="679"/>
      <c r="AP11" s="637" t="s">
        <v>244</v>
      </c>
      <c r="AQ11" s="638"/>
      <c r="AR11" s="638"/>
      <c r="AS11" s="638"/>
      <c r="AT11" s="638"/>
      <c r="AU11" s="638"/>
      <c r="AV11" s="638"/>
      <c r="AW11" s="638"/>
      <c r="AX11" s="638"/>
      <c r="AY11" s="638"/>
      <c r="AZ11" s="638"/>
      <c r="BA11" s="638"/>
      <c r="BB11" s="638"/>
      <c r="BC11" s="638"/>
      <c r="BD11" s="638"/>
      <c r="BE11" s="638"/>
      <c r="BF11" s="639"/>
      <c r="BG11" s="640">
        <v>265710</v>
      </c>
      <c r="BH11" s="641"/>
      <c r="BI11" s="641"/>
      <c r="BJ11" s="641"/>
      <c r="BK11" s="641"/>
      <c r="BL11" s="641"/>
      <c r="BM11" s="641"/>
      <c r="BN11" s="642"/>
      <c r="BO11" s="677">
        <v>3.9</v>
      </c>
      <c r="BP11" s="677"/>
      <c r="BQ11" s="677"/>
      <c r="BR11" s="677"/>
      <c r="BS11" s="646">
        <v>52666</v>
      </c>
      <c r="BT11" s="641"/>
      <c r="BU11" s="641"/>
      <c r="BV11" s="641"/>
      <c r="BW11" s="641"/>
      <c r="BX11" s="641"/>
      <c r="BY11" s="641"/>
      <c r="BZ11" s="641"/>
      <c r="CA11" s="641"/>
      <c r="CB11" s="684"/>
      <c r="CD11" s="673" t="s">
        <v>245</v>
      </c>
      <c r="CE11" s="674"/>
      <c r="CF11" s="674"/>
      <c r="CG11" s="674"/>
      <c r="CH11" s="674"/>
      <c r="CI11" s="674"/>
      <c r="CJ11" s="674"/>
      <c r="CK11" s="674"/>
      <c r="CL11" s="674"/>
      <c r="CM11" s="674"/>
      <c r="CN11" s="674"/>
      <c r="CO11" s="674"/>
      <c r="CP11" s="674"/>
      <c r="CQ11" s="675"/>
      <c r="CR11" s="640">
        <v>1719243</v>
      </c>
      <c r="CS11" s="641"/>
      <c r="CT11" s="641"/>
      <c r="CU11" s="641"/>
      <c r="CV11" s="641"/>
      <c r="CW11" s="641"/>
      <c r="CX11" s="641"/>
      <c r="CY11" s="642"/>
      <c r="CZ11" s="677">
        <v>4.7</v>
      </c>
      <c r="DA11" s="677"/>
      <c r="DB11" s="677"/>
      <c r="DC11" s="677"/>
      <c r="DD11" s="646">
        <v>484096</v>
      </c>
      <c r="DE11" s="641"/>
      <c r="DF11" s="641"/>
      <c r="DG11" s="641"/>
      <c r="DH11" s="641"/>
      <c r="DI11" s="641"/>
      <c r="DJ11" s="641"/>
      <c r="DK11" s="641"/>
      <c r="DL11" s="641"/>
      <c r="DM11" s="641"/>
      <c r="DN11" s="641"/>
      <c r="DO11" s="641"/>
      <c r="DP11" s="642"/>
      <c r="DQ11" s="646">
        <v>727124</v>
      </c>
      <c r="DR11" s="641"/>
      <c r="DS11" s="641"/>
      <c r="DT11" s="641"/>
      <c r="DU11" s="641"/>
      <c r="DV11" s="641"/>
      <c r="DW11" s="641"/>
      <c r="DX11" s="641"/>
      <c r="DY11" s="641"/>
      <c r="DZ11" s="641"/>
      <c r="EA11" s="641"/>
      <c r="EB11" s="641"/>
      <c r="EC11" s="684"/>
    </row>
    <row r="12" spans="2:143" ht="11.25" customHeight="1" x14ac:dyDescent="0.15">
      <c r="B12" s="637" t="s">
        <v>246</v>
      </c>
      <c r="C12" s="638"/>
      <c r="D12" s="638"/>
      <c r="E12" s="638"/>
      <c r="F12" s="638"/>
      <c r="G12" s="638"/>
      <c r="H12" s="638"/>
      <c r="I12" s="638"/>
      <c r="J12" s="638"/>
      <c r="K12" s="638"/>
      <c r="L12" s="638"/>
      <c r="M12" s="638"/>
      <c r="N12" s="638"/>
      <c r="O12" s="638"/>
      <c r="P12" s="638"/>
      <c r="Q12" s="639"/>
      <c r="R12" s="640">
        <v>6833</v>
      </c>
      <c r="S12" s="641"/>
      <c r="T12" s="641"/>
      <c r="U12" s="641"/>
      <c r="V12" s="641"/>
      <c r="W12" s="641"/>
      <c r="X12" s="641"/>
      <c r="Y12" s="642"/>
      <c r="Z12" s="677">
        <v>0</v>
      </c>
      <c r="AA12" s="677"/>
      <c r="AB12" s="677"/>
      <c r="AC12" s="677"/>
      <c r="AD12" s="678">
        <v>6833</v>
      </c>
      <c r="AE12" s="678"/>
      <c r="AF12" s="678"/>
      <c r="AG12" s="678"/>
      <c r="AH12" s="678"/>
      <c r="AI12" s="678"/>
      <c r="AJ12" s="678"/>
      <c r="AK12" s="678"/>
      <c r="AL12" s="643">
        <v>0</v>
      </c>
      <c r="AM12" s="644"/>
      <c r="AN12" s="644"/>
      <c r="AO12" s="679"/>
      <c r="AP12" s="637" t="s">
        <v>247</v>
      </c>
      <c r="AQ12" s="638"/>
      <c r="AR12" s="638"/>
      <c r="AS12" s="638"/>
      <c r="AT12" s="638"/>
      <c r="AU12" s="638"/>
      <c r="AV12" s="638"/>
      <c r="AW12" s="638"/>
      <c r="AX12" s="638"/>
      <c r="AY12" s="638"/>
      <c r="AZ12" s="638"/>
      <c r="BA12" s="638"/>
      <c r="BB12" s="638"/>
      <c r="BC12" s="638"/>
      <c r="BD12" s="638"/>
      <c r="BE12" s="638"/>
      <c r="BF12" s="639"/>
      <c r="BG12" s="640">
        <v>3634664</v>
      </c>
      <c r="BH12" s="641"/>
      <c r="BI12" s="641"/>
      <c r="BJ12" s="641"/>
      <c r="BK12" s="641"/>
      <c r="BL12" s="641"/>
      <c r="BM12" s="641"/>
      <c r="BN12" s="642"/>
      <c r="BO12" s="677">
        <v>53.8</v>
      </c>
      <c r="BP12" s="677"/>
      <c r="BQ12" s="677"/>
      <c r="BR12" s="677"/>
      <c r="BS12" s="646">
        <v>125752</v>
      </c>
      <c r="BT12" s="641"/>
      <c r="BU12" s="641"/>
      <c r="BV12" s="641"/>
      <c r="BW12" s="641"/>
      <c r="BX12" s="641"/>
      <c r="BY12" s="641"/>
      <c r="BZ12" s="641"/>
      <c r="CA12" s="641"/>
      <c r="CB12" s="684"/>
      <c r="CD12" s="673" t="s">
        <v>248</v>
      </c>
      <c r="CE12" s="674"/>
      <c r="CF12" s="674"/>
      <c r="CG12" s="674"/>
      <c r="CH12" s="674"/>
      <c r="CI12" s="674"/>
      <c r="CJ12" s="674"/>
      <c r="CK12" s="674"/>
      <c r="CL12" s="674"/>
      <c r="CM12" s="674"/>
      <c r="CN12" s="674"/>
      <c r="CO12" s="674"/>
      <c r="CP12" s="674"/>
      <c r="CQ12" s="675"/>
      <c r="CR12" s="640">
        <v>1456679</v>
      </c>
      <c r="CS12" s="641"/>
      <c r="CT12" s="641"/>
      <c r="CU12" s="641"/>
      <c r="CV12" s="641"/>
      <c r="CW12" s="641"/>
      <c r="CX12" s="641"/>
      <c r="CY12" s="642"/>
      <c r="CZ12" s="677">
        <v>4</v>
      </c>
      <c r="DA12" s="677"/>
      <c r="DB12" s="677"/>
      <c r="DC12" s="677"/>
      <c r="DD12" s="646">
        <v>226127</v>
      </c>
      <c r="DE12" s="641"/>
      <c r="DF12" s="641"/>
      <c r="DG12" s="641"/>
      <c r="DH12" s="641"/>
      <c r="DI12" s="641"/>
      <c r="DJ12" s="641"/>
      <c r="DK12" s="641"/>
      <c r="DL12" s="641"/>
      <c r="DM12" s="641"/>
      <c r="DN12" s="641"/>
      <c r="DO12" s="641"/>
      <c r="DP12" s="642"/>
      <c r="DQ12" s="646">
        <v>763545</v>
      </c>
      <c r="DR12" s="641"/>
      <c r="DS12" s="641"/>
      <c r="DT12" s="641"/>
      <c r="DU12" s="641"/>
      <c r="DV12" s="641"/>
      <c r="DW12" s="641"/>
      <c r="DX12" s="641"/>
      <c r="DY12" s="641"/>
      <c r="DZ12" s="641"/>
      <c r="EA12" s="641"/>
      <c r="EB12" s="641"/>
      <c r="EC12" s="684"/>
    </row>
    <row r="13" spans="2:143" ht="11.25" customHeight="1" x14ac:dyDescent="0.15">
      <c r="B13" s="637" t="s">
        <v>249</v>
      </c>
      <c r="C13" s="638"/>
      <c r="D13" s="638"/>
      <c r="E13" s="638"/>
      <c r="F13" s="638"/>
      <c r="G13" s="638"/>
      <c r="H13" s="638"/>
      <c r="I13" s="638"/>
      <c r="J13" s="638"/>
      <c r="K13" s="638"/>
      <c r="L13" s="638"/>
      <c r="M13" s="638"/>
      <c r="N13" s="638"/>
      <c r="O13" s="638"/>
      <c r="P13" s="638"/>
      <c r="Q13" s="639"/>
      <c r="R13" s="640" t="s">
        <v>127</v>
      </c>
      <c r="S13" s="641"/>
      <c r="T13" s="641"/>
      <c r="U13" s="641"/>
      <c r="V13" s="641"/>
      <c r="W13" s="641"/>
      <c r="X13" s="641"/>
      <c r="Y13" s="642"/>
      <c r="Z13" s="677" t="s">
        <v>234</v>
      </c>
      <c r="AA13" s="677"/>
      <c r="AB13" s="677"/>
      <c r="AC13" s="677"/>
      <c r="AD13" s="678" t="s">
        <v>136</v>
      </c>
      <c r="AE13" s="678"/>
      <c r="AF13" s="678"/>
      <c r="AG13" s="678"/>
      <c r="AH13" s="678"/>
      <c r="AI13" s="678"/>
      <c r="AJ13" s="678"/>
      <c r="AK13" s="678"/>
      <c r="AL13" s="643" t="s">
        <v>127</v>
      </c>
      <c r="AM13" s="644"/>
      <c r="AN13" s="644"/>
      <c r="AO13" s="679"/>
      <c r="AP13" s="637" t="s">
        <v>250</v>
      </c>
      <c r="AQ13" s="638"/>
      <c r="AR13" s="638"/>
      <c r="AS13" s="638"/>
      <c r="AT13" s="638"/>
      <c r="AU13" s="638"/>
      <c r="AV13" s="638"/>
      <c r="AW13" s="638"/>
      <c r="AX13" s="638"/>
      <c r="AY13" s="638"/>
      <c r="AZ13" s="638"/>
      <c r="BA13" s="638"/>
      <c r="BB13" s="638"/>
      <c r="BC13" s="638"/>
      <c r="BD13" s="638"/>
      <c r="BE13" s="638"/>
      <c r="BF13" s="639"/>
      <c r="BG13" s="640">
        <v>3524039</v>
      </c>
      <c r="BH13" s="641"/>
      <c r="BI13" s="641"/>
      <c r="BJ13" s="641"/>
      <c r="BK13" s="641"/>
      <c r="BL13" s="641"/>
      <c r="BM13" s="641"/>
      <c r="BN13" s="642"/>
      <c r="BO13" s="677">
        <v>52.2</v>
      </c>
      <c r="BP13" s="677"/>
      <c r="BQ13" s="677"/>
      <c r="BR13" s="677"/>
      <c r="BS13" s="646">
        <v>125752</v>
      </c>
      <c r="BT13" s="641"/>
      <c r="BU13" s="641"/>
      <c r="BV13" s="641"/>
      <c r="BW13" s="641"/>
      <c r="BX13" s="641"/>
      <c r="BY13" s="641"/>
      <c r="BZ13" s="641"/>
      <c r="CA13" s="641"/>
      <c r="CB13" s="684"/>
      <c r="CD13" s="673" t="s">
        <v>251</v>
      </c>
      <c r="CE13" s="674"/>
      <c r="CF13" s="674"/>
      <c r="CG13" s="674"/>
      <c r="CH13" s="674"/>
      <c r="CI13" s="674"/>
      <c r="CJ13" s="674"/>
      <c r="CK13" s="674"/>
      <c r="CL13" s="674"/>
      <c r="CM13" s="674"/>
      <c r="CN13" s="674"/>
      <c r="CO13" s="674"/>
      <c r="CP13" s="674"/>
      <c r="CQ13" s="675"/>
      <c r="CR13" s="640">
        <v>4622230</v>
      </c>
      <c r="CS13" s="641"/>
      <c r="CT13" s="641"/>
      <c r="CU13" s="641"/>
      <c r="CV13" s="641"/>
      <c r="CW13" s="641"/>
      <c r="CX13" s="641"/>
      <c r="CY13" s="642"/>
      <c r="CZ13" s="677">
        <v>12.7</v>
      </c>
      <c r="DA13" s="677"/>
      <c r="DB13" s="677"/>
      <c r="DC13" s="677"/>
      <c r="DD13" s="646">
        <v>2187416</v>
      </c>
      <c r="DE13" s="641"/>
      <c r="DF13" s="641"/>
      <c r="DG13" s="641"/>
      <c r="DH13" s="641"/>
      <c r="DI13" s="641"/>
      <c r="DJ13" s="641"/>
      <c r="DK13" s="641"/>
      <c r="DL13" s="641"/>
      <c r="DM13" s="641"/>
      <c r="DN13" s="641"/>
      <c r="DO13" s="641"/>
      <c r="DP13" s="642"/>
      <c r="DQ13" s="646">
        <v>2451745</v>
      </c>
      <c r="DR13" s="641"/>
      <c r="DS13" s="641"/>
      <c r="DT13" s="641"/>
      <c r="DU13" s="641"/>
      <c r="DV13" s="641"/>
      <c r="DW13" s="641"/>
      <c r="DX13" s="641"/>
      <c r="DY13" s="641"/>
      <c r="DZ13" s="641"/>
      <c r="EA13" s="641"/>
      <c r="EB13" s="641"/>
      <c r="EC13" s="684"/>
    </row>
    <row r="14" spans="2:143" ht="11.25" customHeight="1" x14ac:dyDescent="0.15">
      <c r="B14" s="637" t="s">
        <v>252</v>
      </c>
      <c r="C14" s="638"/>
      <c r="D14" s="638"/>
      <c r="E14" s="638"/>
      <c r="F14" s="638"/>
      <c r="G14" s="638"/>
      <c r="H14" s="638"/>
      <c r="I14" s="638"/>
      <c r="J14" s="638"/>
      <c r="K14" s="638"/>
      <c r="L14" s="638"/>
      <c r="M14" s="638"/>
      <c r="N14" s="638"/>
      <c r="O14" s="638"/>
      <c r="P14" s="638"/>
      <c r="Q14" s="639"/>
      <c r="R14" s="640">
        <v>54737</v>
      </c>
      <c r="S14" s="641"/>
      <c r="T14" s="641"/>
      <c r="U14" s="641"/>
      <c r="V14" s="641"/>
      <c r="W14" s="641"/>
      <c r="X14" s="641"/>
      <c r="Y14" s="642"/>
      <c r="Z14" s="677">
        <v>0.1</v>
      </c>
      <c r="AA14" s="677"/>
      <c r="AB14" s="677"/>
      <c r="AC14" s="677"/>
      <c r="AD14" s="678">
        <v>54737</v>
      </c>
      <c r="AE14" s="678"/>
      <c r="AF14" s="678"/>
      <c r="AG14" s="678"/>
      <c r="AH14" s="678"/>
      <c r="AI14" s="678"/>
      <c r="AJ14" s="678"/>
      <c r="AK14" s="678"/>
      <c r="AL14" s="643">
        <v>0.3</v>
      </c>
      <c r="AM14" s="644"/>
      <c r="AN14" s="644"/>
      <c r="AO14" s="679"/>
      <c r="AP14" s="637" t="s">
        <v>253</v>
      </c>
      <c r="AQ14" s="638"/>
      <c r="AR14" s="638"/>
      <c r="AS14" s="638"/>
      <c r="AT14" s="638"/>
      <c r="AU14" s="638"/>
      <c r="AV14" s="638"/>
      <c r="AW14" s="638"/>
      <c r="AX14" s="638"/>
      <c r="AY14" s="638"/>
      <c r="AZ14" s="638"/>
      <c r="BA14" s="638"/>
      <c r="BB14" s="638"/>
      <c r="BC14" s="638"/>
      <c r="BD14" s="638"/>
      <c r="BE14" s="638"/>
      <c r="BF14" s="639"/>
      <c r="BG14" s="640">
        <v>172234</v>
      </c>
      <c r="BH14" s="641"/>
      <c r="BI14" s="641"/>
      <c r="BJ14" s="641"/>
      <c r="BK14" s="641"/>
      <c r="BL14" s="641"/>
      <c r="BM14" s="641"/>
      <c r="BN14" s="642"/>
      <c r="BO14" s="677">
        <v>2.5</v>
      </c>
      <c r="BP14" s="677"/>
      <c r="BQ14" s="677"/>
      <c r="BR14" s="677"/>
      <c r="BS14" s="646" t="s">
        <v>127</v>
      </c>
      <c r="BT14" s="641"/>
      <c r="BU14" s="641"/>
      <c r="BV14" s="641"/>
      <c r="BW14" s="641"/>
      <c r="BX14" s="641"/>
      <c r="BY14" s="641"/>
      <c r="BZ14" s="641"/>
      <c r="CA14" s="641"/>
      <c r="CB14" s="684"/>
      <c r="CD14" s="673" t="s">
        <v>254</v>
      </c>
      <c r="CE14" s="674"/>
      <c r="CF14" s="674"/>
      <c r="CG14" s="674"/>
      <c r="CH14" s="674"/>
      <c r="CI14" s="674"/>
      <c r="CJ14" s="674"/>
      <c r="CK14" s="674"/>
      <c r="CL14" s="674"/>
      <c r="CM14" s="674"/>
      <c r="CN14" s="674"/>
      <c r="CO14" s="674"/>
      <c r="CP14" s="674"/>
      <c r="CQ14" s="675"/>
      <c r="CR14" s="640">
        <v>1083978</v>
      </c>
      <c r="CS14" s="641"/>
      <c r="CT14" s="641"/>
      <c r="CU14" s="641"/>
      <c r="CV14" s="641"/>
      <c r="CW14" s="641"/>
      <c r="CX14" s="641"/>
      <c r="CY14" s="642"/>
      <c r="CZ14" s="677">
        <v>3</v>
      </c>
      <c r="DA14" s="677"/>
      <c r="DB14" s="677"/>
      <c r="DC14" s="677"/>
      <c r="DD14" s="646">
        <v>51359</v>
      </c>
      <c r="DE14" s="641"/>
      <c r="DF14" s="641"/>
      <c r="DG14" s="641"/>
      <c r="DH14" s="641"/>
      <c r="DI14" s="641"/>
      <c r="DJ14" s="641"/>
      <c r="DK14" s="641"/>
      <c r="DL14" s="641"/>
      <c r="DM14" s="641"/>
      <c r="DN14" s="641"/>
      <c r="DO14" s="641"/>
      <c r="DP14" s="642"/>
      <c r="DQ14" s="646">
        <v>1005281</v>
      </c>
      <c r="DR14" s="641"/>
      <c r="DS14" s="641"/>
      <c r="DT14" s="641"/>
      <c r="DU14" s="641"/>
      <c r="DV14" s="641"/>
      <c r="DW14" s="641"/>
      <c r="DX14" s="641"/>
      <c r="DY14" s="641"/>
      <c r="DZ14" s="641"/>
      <c r="EA14" s="641"/>
      <c r="EB14" s="641"/>
      <c r="EC14" s="684"/>
    </row>
    <row r="15" spans="2:143" ht="11.25" customHeight="1" x14ac:dyDescent="0.15">
      <c r="B15" s="637" t="s">
        <v>255</v>
      </c>
      <c r="C15" s="638"/>
      <c r="D15" s="638"/>
      <c r="E15" s="638"/>
      <c r="F15" s="638"/>
      <c r="G15" s="638"/>
      <c r="H15" s="638"/>
      <c r="I15" s="638"/>
      <c r="J15" s="638"/>
      <c r="K15" s="638"/>
      <c r="L15" s="638"/>
      <c r="M15" s="638"/>
      <c r="N15" s="638"/>
      <c r="O15" s="638"/>
      <c r="P15" s="638"/>
      <c r="Q15" s="639"/>
      <c r="R15" s="640" t="s">
        <v>136</v>
      </c>
      <c r="S15" s="641"/>
      <c r="T15" s="641"/>
      <c r="U15" s="641"/>
      <c r="V15" s="641"/>
      <c r="W15" s="641"/>
      <c r="X15" s="641"/>
      <c r="Y15" s="642"/>
      <c r="Z15" s="677" t="s">
        <v>127</v>
      </c>
      <c r="AA15" s="677"/>
      <c r="AB15" s="677"/>
      <c r="AC15" s="677"/>
      <c r="AD15" s="678" t="s">
        <v>127</v>
      </c>
      <c r="AE15" s="678"/>
      <c r="AF15" s="678"/>
      <c r="AG15" s="678"/>
      <c r="AH15" s="678"/>
      <c r="AI15" s="678"/>
      <c r="AJ15" s="678"/>
      <c r="AK15" s="678"/>
      <c r="AL15" s="643" t="s">
        <v>234</v>
      </c>
      <c r="AM15" s="644"/>
      <c r="AN15" s="644"/>
      <c r="AO15" s="679"/>
      <c r="AP15" s="637" t="s">
        <v>256</v>
      </c>
      <c r="AQ15" s="638"/>
      <c r="AR15" s="638"/>
      <c r="AS15" s="638"/>
      <c r="AT15" s="638"/>
      <c r="AU15" s="638"/>
      <c r="AV15" s="638"/>
      <c r="AW15" s="638"/>
      <c r="AX15" s="638"/>
      <c r="AY15" s="638"/>
      <c r="AZ15" s="638"/>
      <c r="BA15" s="638"/>
      <c r="BB15" s="638"/>
      <c r="BC15" s="638"/>
      <c r="BD15" s="638"/>
      <c r="BE15" s="638"/>
      <c r="BF15" s="639"/>
      <c r="BG15" s="640">
        <v>218661</v>
      </c>
      <c r="BH15" s="641"/>
      <c r="BI15" s="641"/>
      <c r="BJ15" s="641"/>
      <c r="BK15" s="641"/>
      <c r="BL15" s="641"/>
      <c r="BM15" s="641"/>
      <c r="BN15" s="642"/>
      <c r="BO15" s="677">
        <v>3.2</v>
      </c>
      <c r="BP15" s="677"/>
      <c r="BQ15" s="677"/>
      <c r="BR15" s="677"/>
      <c r="BS15" s="646" t="s">
        <v>127</v>
      </c>
      <c r="BT15" s="641"/>
      <c r="BU15" s="641"/>
      <c r="BV15" s="641"/>
      <c r="BW15" s="641"/>
      <c r="BX15" s="641"/>
      <c r="BY15" s="641"/>
      <c r="BZ15" s="641"/>
      <c r="CA15" s="641"/>
      <c r="CB15" s="684"/>
      <c r="CD15" s="673" t="s">
        <v>257</v>
      </c>
      <c r="CE15" s="674"/>
      <c r="CF15" s="674"/>
      <c r="CG15" s="674"/>
      <c r="CH15" s="674"/>
      <c r="CI15" s="674"/>
      <c r="CJ15" s="674"/>
      <c r="CK15" s="674"/>
      <c r="CL15" s="674"/>
      <c r="CM15" s="674"/>
      <c r="CN15" s="674"/>
      <c r="CO15" s="674"/>
      <c r="CP15" s="674"/>
      <c r="CQ15" s="675"/>
      <c r="CR15" s="640">
        <v>5531988</v>
      </c>
      <c r="CS15" s="641"/>
      <c r="CT15" s="641"/>
      <c r="CU15" s="641"/>
      <c r="CV15" s="641"/>
      <c r="CW15" s="641"/>
      <c r="CX15" s="641"/>
      <c r="CY15" s="642"/>
      <c r="CZ15" s="677">
        <v>15.2</v>
      </c>
      <c r="DA15" s="677"/>
      <c r="DB15" s="677"/>
      <c r="DC15" s="677"/>
      <c r="DD15" s="646">
        <v>2615235</v>
      </c>
      <c r="DE15" s="641"/>
      <c r="DF15" s="641"/>
      <c r="DG15" s="641"/>
      <c r="DH15" s="641"/>
      <c r="DI15" s="641"/>
      <c r="DJ15" s="641"/>
      <c r="DK15" s="641"/>
      <c r="DL15" s="641"/>
      <c r="DM15" s="641"/>
      <c r="DN15" s="641"/>
      <c r="DO15" s="641"/>
      <c r="DP15" s="642"/>
      <c r="DQ15" s="646">
        <v>2747964</v>
      </c>
      <c r="DR15" s="641"/>
      <c r="DS15" s="641"/>
      <c r="DT15" s="641"/>
      <c r="DU15" s="641"/>
      <c r="DV15" s="641"/>
      <c r="DW15" s="641"/>
      <c r="DX15" s="641"/>
      <c r="DY15" s="641"/>
      <c r="DZ15" s="641"/>
      <c r="EA15" s="641"/>
      <c r="EB15" s="641"/>
      <c r="EC15" s="684"/>
    </row>
    <row r="16" spans="2:143" ht="11.25" customHeight="1" x14ac:dyDescent="0.15">
      <c r="B16" s="637" t="s">
        <v>258</v>
      </c>
      <c r="C16" s="638"/>
      <c r="D16" s="638"/>
      <c r="E16" s="638"/>
      <c r="F16" s="638"/>
      <c r="G16" s="638"/>
      <c r="H16" s="638"/>
      <c r="I16" s="638"/>
      <c r="J16" s="638"/>
      <c r="K16" s="638"/>
      <c r="L16" s="638"/>
      <c r="M16" s="638"/>
      <c r="N16" s="638"/>
      <c r="O16" s="638"/>
      <c r="P16" s="638"/>
      <c r="Q16" s="639"/>
      <c r="R16" s="640">
        <v>16046</v>
      </c>
      <c r="S16" s="641"/>
      <c r="T16" s="641"/>
      <c r="U16" s="641"/>
      <c r="V16" s="641"/>
      <c r="W16" s="641"/>
      <c r="X16" s="641"/>
      <c r="Y16" s="642"/>
      <c r="Z16" s="677">
        <v>0</v>
      </c>
      <c r="AA16" s="677"/>
      <c r="AB16" s="677"/>
      <c r="AC16" s="677"/>
      <c r="AD16" s="678">
        <v>16046</v>
      </c>
      <c r="AE16" s="678"/>
      <c r="AF16" s="678"/>
      <c r="AG16" s="678"/>
      <c r="AH16" s="678"/>
      <c r="AI16" s="678"/>
      <c r="AJ16" s="678"/>
      <c r="AK16" s="678"/>
      <c r="AL16" s="643">
        <v>0.1</v>
      </c>
      <c r="AM16" s="644"/>
      <c r="AN16" s="644"/>
      <c r="AO16" s="679"/>
      <c r="AP16" s="637" t="s">
        <v>259</v>
      </c>
      <c r="AQ16" s="638"/>
      <c r="AR16" s="638"/>
      <c r="AS16" s="638"/>
      <c r="AT16" s="638"/>
      <c r="AU16" s="638"/>
      <c r="AV16" s="638"/>
      <c r="AW16" s="638"/>
      <c r="AX16" s="638"/>
      <c r="AY16" s="638"/>
      <c r="AZ16" s="638"/>
      <c r="BA16" s="638"/>
      <c r="BB16" s="638"/>
      <c r="BC16" s="638"/>
      <c r="BD16" s="638"/>
      <c r="BE16" s="638"/>
      <c r="BF16" s="639"/>
      <c r="BG16" s="640" t="s">
        <v>242</v>
      </c>
      <c r="BH16" s="641"/>
      <c r="BI16" s="641"/>
      <c r="BJ16" s="641"/>
      <c r="BK16" s="641"/>
      <c r="BL16" s="641"/>
      <c r="BM16" s="641"/>
      <c r="BN16" s="642"/>
      <c r="BO16" s="677" t="s">
        <v>234</v>
      </c>
      <c r="BP16" s="677"/>
      <c r="BQ16" s="677"/>
      <c r="BR16" s="677"/>
      <c r="BS16" s="646" t="s">
        <v>234</v>
      </c>
      <c r="BT16" s="641"/>
      <c r="BU16" s="641"/>
      <c r="BV16" s="641"/>
      <c r="BW16" s="641"/>
      <c r="BX16" s="641"/>
      <c r="BY16" s="641"/>
      <c r="BZ16" s="641"/>
      <c r="CA16" s="641"/>
      <c r="CB16" s="684"/>
      <c r="CD16" s="673" t="s">
        <v>260</v>
      </c>
      <c r="CE16" s="674"/>
      <c r="CF16" s="674"/>
      <c r="CG16" s="674"/>
      <c r="CH16" s="674"/>
      <c r="CI16" s="674"/>
      <c r="CJ16" s="674"/>
      <c r="CK16" s="674"/>
      <c r="CL16" s="674"/>
      <c r="CM16" s="674"/>
      <c r="CN16" s="674"/>
      <c r="CO16" s="674"/>
      <c r="CP16" s="674"/>
      <c r="CQ16" s="675"/>
      <c r="CR16" s="640">
        <v>196567</v>
      </c>
      <c r="CS16" s="641"/>
      <c r="CT16" s="641"/>
      <c r="CU16" s="641"/>
      <c r="CV16" s="641"/>
      <c r="CW16" s="641"/>
      <c r="CX16" s="641"/>
      <c r="CY16" s="642"/>
      <c r="CZ16" s="677">
        <v>0.5</v>
      </c>
      <c r="DA16" s="677"/>
      <c r="DB16" s="677"/>
      <c r="DC16" s="677"/>
      <c r="DD16" s="646" t="s">
        <v>234</v>
      </c>
      <c r="DE16" s="641"/>
      <c r="DF16" s="641"/>
      <c r="DG16" s="641"/>
      <c r="DH16" s="641"/>
      <c r="DI16" s="641"/>
      <c r="DJ16" s="641"/>
      <c r="DK16" s="641"/>
      <c r="DL16" s="641"/>
      <c r="DM16" s="641"/>
      <c r="DN16" s="641"/>
      <c r="DO16" s="641"/>
      <c r="DP16" s="642"/>
      <c r="DQ16" s="646">
        <v>33890</v>
      </c>
      <c r="DR16" s="641"/>
      <c r="DS16" s="641"/>
      <c r="DT16" s="641"/>
      <c r="DU16" s="641"/>
      <c r="DV16" s="641"/>
      <c r="DW16" s="641"/>
      <c r="DX16" s="641"/>
      <c r="DY16" s="641"/>
      <c r="DZ16" s="641"/>
      <c r="EA16" s="641"/>
      <c r="EB16" s="641"/>
      <c r="EC16" s="684"/>
    </row>
    <row r="17" spans="2:133" ht="11.25" customHeight="1" x14ac:dyDescent="0.15">
      <c r="B17" s="637" t="s">
        <v>261</v>
      </c>
      <c r="C17" s="638"/>
      <c r="D17" s="638"/>
      <c r="E17" s="638"/>
      <c r="F17" s="638"/>
      <c r="G17" s="638"/>
      <c r="H17" s="638"/>
      <c r="I17" s="638"/>
      <c r="J17" s="638"/>
      <c r="K17" s="638"/>
      <c r="L17" s="638"/>
      <c r="M17" s="638"/>
      <c r="N17" s="638"/>
      <c r="O17" s="638"/>
      <c r="P17" s="638"/>
      <c r="Q17" s="639"/>
      <c r="R17" s="640">
        <v>197320</v>
      </c>
      <c r="S17" s="641"/>
      <c r="T17" s="641"/>
      <c r="U17" s="641"/>
      <c r="V17" s="641"/>
      <c r="W17" s="641"/>
      <c r="X17" s="641"/>
      <c r="Y17" s="642"/>
      <c r="Z17" s="677">
        <v>0.5</v>
      </c>
      <c r="AA17" s="677"/>
      <c r="AB17" s="677"/>
      <c r="AC17" s="677"/>
      <c r="AD17" s="678">
        <v>197320</v>
      </c>
      <c r="AE17" s="678"/>
      <c r="AF17" s="678"/>
      <c r="AG17" s="678"/>
      <c r="AH17" s="678"/>
      <c r="AI17" s="678"/>
      <c r="AJ17" s="678"/>
      <c r="AK17" s="678"/>
      <c r="AL17" s="643">
        <v>0.9</v>
      </c>
      <c r="AM17" s="644"/>
      <c r="AN17" s="644"/>
      <c r="AO17" s="679"/>
      <c r="AP17" s="637" t="s">
        <v>262</v>
      </c>
      <c r="AQ17" s="638"/>
      <c r="AR17" s="638"/>
      <c r="AS17" s="638"/>
      <c r="AT17" s="638"/>
      <c r="AU17" s="638"/>
      <c r="AV17" s="638"/>
      <c r="AW17" s="638"/>
      <c r="AX17" s="638"/>
      <c r="AY17" s="638"/>
      <c r="AZ17" s="638"/>
      <c r="BA17" s="638"/>
      <c r="BB17" s="638"/>
      <c r="BC17" s="638"/>
      <c r="BD17" s="638"/>
      <c r="BE17" s="638"/>
      <c r="BF17" s="639"/>
      <c r="BG17" s="640" t="s">
        <v>234</v>
      </c>
      <c r="BH17" s="641"/>
      <c r="BI17" s="641"/>
      <c r="BJ17" s="641"/>
      <c r="BK17" s="641"/>
      <c r="BL17" s="641"/>
      <c r="BM17" s="641"/>
      <c r="BN17" s="642"/>
      <c r="BO17" s="677" t="s">
        <v>234</v>
      </c>
      <c r="BP17" s="677"/>
      <c r="BQ17" s="677"/>
      <c r="BR17" s="677"/>
      <c r="BS17" s="646" t="s">
        <v>242</v>
      </c>
      <c r="BT17" s="641"/>
      <c r="BU17" s="641"/>
      <c r="BV17" s="641"/>
      <c r="BW17" s="641"/>
      <c r="BX17" s="641"/>
      <c r="BY17" s="641"/>
      <c r="BZ17" s="641"/>
      <c r="CA17" s="641"/>
      <c r="CB17" s="684"/>
      <c r="CD17" s="673" t="s">
        <v>263</v>
      </c>
      <c r="CE17" s="674"/>
      <c r="CF17" s="674"/>
      <c r="CG17" s="674"/>
      <c r="CH17" s="674"/>
      <c r="CI17" s="674"/>
      <c r="CJ17" s="674"/>
      <c r="CK17" s="674"/>
      <c r="CL17" s="674"/>
      <c r="CM17" s="674"/>
      <c r="CN17" s="674"/>
      <c r="CO17" s="674"/>
      <c r="CP17" s="674"/>
      <c r="CQ17" s="675"/>
      <c r="CR17" s="640">
        <v>4661924</v>
      </c>
      <c r="CS17" s="641"/>
      <c r="CT17" s="641"/>
      <c r="CU17" s="641"/>
      <c r="CV17" s="641"/>
      <c r="CW17" s="641"/>
      <c r="CX17" s="641"/>
      <c r="CY17" s="642"/>
      <c r="CZ17" s="677">
        <v>12.8</v>
      </c>
      <c r="DA17" s="677"/>
      <c r="DB17" s="677"/>
      <c r="DC17" s="677"/>
      <c r="DD17" s="646" t="s">
        <v>127</v>
      </c>
      <c r="DE17" s="641"/>
      <c r="DF17" s="641"/>
      <c r="DG17" s="641"/>
      <c r="DH17" s="641"/>
      <c r="DI17" s="641"/>
      <c r="DJ17" s="641"/>
      <c r="DK17" s="641"/>
      <c r="DL17" s="641"/>
      <c r="DM17" s="641"/>
      <c r="DN17" s="641"/>
      <c r="DO17" s="641"/>
      <c r="DP17" s="642"/>
      <c r="DQ17" s="646">
        <v>4493265</v>
      </c>
      <c r="DR17" s="641"/>
      <c r="DS17" s="641"/>
      <c r="DT17" s="641"/>
      <c r="DU17" s="641"/>
      <c r="DV17" s="641"/>
      <c r="DW17" s="641"/>
      <c r="DX17" s="641"/>
      <c r="DY17" s="641"/>
      <c r="DZ17" s="641"/>
      <c r="EA17" s="641"/>
      <c r="EB17" s="641"/>
      <c r="EC17" s="684"/>
    </row>
    <row r="18" spans="2:133" ht="11.25" customHeight="1" x14ac:dyDescent="0.15">
      <c r="B18" s="637" t="s">
        <v>264</v>
      </c>
      <c r="C18" s="638"/>
      <c r="D18" s="638"/>
      <c r="E18" s="638"/>
      <c r="F18" s="638"/>
      <c r="G18" s="638"/>
      <c r="H18" s="638"/>
      <c r="I18" s="638"/>
      <c r="J18" s="638"/>
      <c r="K18" s="638"/>
      <c r="L18" s="638"/>
      <c r="M18" s="638"/>
      <c r="N18" s="638"/>
      <c r="O18" s="638"/>
      <c r="P18" s="638"/>
      <c r="Q18" s="639"/>
      <c r="R18" s="640">
        <v>21637</v>
      </c>
      <c r="S18" s="641"/>
      <c r="T18" s="641"/>
      <c r="U18" s="641"/>
      <c r="V18" s="641"/>
      <c r="W18" s="641"/>
      <c r="X18" s="641"/>
      <c r="Y18" s="642"/>
      <c r="Z18" s="677">
        <v>0.1</v>
      </c>
      <c r="AA18" s="677"/>
      <c r="AB18" s="677"/>
      <c r="AC18" s="677"/>
      <c r="AD18" s="678">
        <v>21637</v>
      </c>
      <c r="AE18" s="678"/>
      <c r="AF18" s="678"/>
      <c r="AG18" s="678"/>
      <c r="AH18" s="678"/>
      <c r="AI18" s="678"/>
      <c r="AJ18" s="678"/>
      <c r="AK18" s="678"/>
      <c r="AL18" s="643">
        <v>0.1</v>
      </c>
      <c r="AM18" s="644"/>
      <c r="AN18" s="644"/>
      <c r="AO18" s="679"/>
      <c r="AP18" s="637" t="s">
        <v>265</v>
      </c>
      <c r="AQ18" s="638"/>
      <c r="AR18" s="638"/>
      <c r="AS18" s="638"/>
      <c r="AT18" s="638"/>
      <c r="AU18" s="638"/>
      <c r="AV18" s="638"/>
      <c r="AW18" s="638"/>
      <c r="AX18" s="638"/>
      <c r="AY18" s="638"/>
      <c r="AZ18" s="638"/>
      <c r="BA18" s="638"/>
      <c r="BB18" s="638"/>
      <c r="BC18" s="638"/>
      <c r="BD18" s="638"/>
      <c r="BE18" s="638"/>
      <c r="BF18" s="639"/>
      <c r="BG18" s="640" t="s">
        <v>234</v>
      </c>
      <c r="BH18" s="641"/>
      <c r="BI18" s="641"/>
      <c r="BJ18" s="641"/>
      <c r="BK18" s="641"/>
      <c r="BL18" s="641"/>
      <c r="BM18" s="641"/>
      <c r="BN18" s="642"/>
      <c r="BO18" s="677" t="s">
        <v>242</v>
      </c>
      <c r="BP18" s="677"/>
      <c r="BQ18" s="677"/>
      <c r="BR18" s="677"/>
      <c r="BS18" s="646" t="s">
        <v>136</v>
      </c>
      <c r="BT18" s="641"/>
      <c r="BU18" s="641"/>
      <c r="BV18" s="641"/>
      <c r="BW18" s="641"/>
      <c r="BX18" s="641"/>
      <c r="BY18" s="641"/>
      <c r="BZ18" s="641"/>
      <c r="CA18" s="641"/>
      <c r="CB18" s="684"/>
      <c r="CD18" s="673" t="s">
        <v>266</v>
      </c>
      <c r="CE18" s="674"/>
      <c r="CF18" s="674"/>
      <c r="CG18" s="674"/>
      <c r="CH18" s="674"/>
      <c r="CI18" s="674"/>
      <c r="CJ18" s="674"/>
      <c r="CK18" s="674"/>
      <c r="CL18" s="674"/>
      <c r="CM18" s="674"/>
      <c r="CN18" s="674"/>
      <c r="CO18" s="674"/>
      <c r="CP18" s="674"/>
      <c r="CQ18" s="675"/>
      <c r="CR18" s="640" t="s">
        <v>234</v>
      </c>
      <c r="CS18" s="641"/>
      <c r="CT18" s="641"/>
      <c r="CU18" s="641"/>
      <c r="CV18" s="641"/>
      <c r="CW18" s="641"/>
      <c r="CX18" s="641"/>
      <c r="CY18" s="642"/>
      <c r="CZ18" s="677" t="s">
        <v>242</v>
      </c>
      <c r="DA18" s="677"/>
      <c r="DB18" s="677"/>
      <c r="DC18" s="677"/>
      <c r="DD18" s="646" t="s">
        <v>136</v>
      </c>
      <c r="DE18" s="641"/>
      <c r="DF18" s="641"/>
      <c r="DG18" s="641"/>
      <c r="DH18" s="641"/>
      <c r="DI18" s="641"/>
      <c r="DJ18" s="641"/>
      <c r="DK18" s="641"/>
      <c r="DL18" s="641"/>
      <c r="DM18" s="641"/>
      <c r="DN18" s="641"/>
      <c r="DO18" s="641"/>
      <c r="DP18" s="642"/>
      <c r="DQ18" s="646" t="s">
        <v>234</v>
      </c>
      <c r="DR18" s="641"/>
      <c r="DS18" s="641"/>
      <c r="DT18" s="641"/>
      <c r="DU18" s="641"/>
      <c r="DV18" s="641"/>
      <c r="DW18" s="641"/>
      <c r="DX18" s="641"/>
      <c r="DY18" s="641"/>
      <c r="DZ18" s="641"/>
      <c r="EA18" s="641"/>
      <c r="EB18" s="641"/>
      <c r="EC18" s="684"/>
    </row>
    <row r="19" spans="2:133" ht="11.25" customHeight="1" x14ac:dyDescent="0.15">
      <c r="B19" s="637" t="s">
        <v>267</v>
      </c>
      <c r="C19" s="638"/>
      <c r="D19" s="638"/>
      <c r="E19" s="638"/>
      <c r="F19" s="638"/>
      <c r="G19" s="638"/>
      <c r="H19" s="638"/>
      <c r="I19" s="638"/>
      <c r="J19" s="638"/>
      <c r="K19" s="638"/>
      <c r="L19" s="638"/>
      <c r="M19" s="638"/>
      <c r="N19" s="638"/>
      <c r="O19" s="638"/>
      <c r="P19" s="638"/>
      <c r="Q19" s="639"/>
      <c r="R19" s="640">
        <v>7867</v>
      </c>
      <c r="S19" s="641"/>
      <c r="T19" s="641"/>
      <c r="U19" s="641"/>
      <c r="V19" s="641"/>
      <c r="W19" s="641"/>
      <c r="X19" s="641"/>
      <c r="Y19" s="642"/>
      <c r="Z19" s="677">
        <v>0</v>
      </c>
      <c r="AA19" s="677"/>
      <c r="AB19" s="677"/>
      <c r="AC19" s="677"/>
      <c r="AD19" s="678">
        <v>7867</v>
      </c>
      <c r="AE19" s="678"/>
      <c r="AF19" s="678"/>
      <c r="AG19" s="678"/>
      <c r="AH19" s="678"/>
      <c r="AI19" s="678"/>
      <c r="AJ19" s="678"/>
      <c r="AK19" s="678"/>
      <c r="AL19" s="643">
        <v>0</v>
      </c>
      <c r="AM19" s="644"/>
      <c r="AN19" s="644"/>
      <c r="AO19" s="679"/>
      <c r="AP19" s="637" t="s">
        <v>268</v>
      </c>
      <c r="AQ19" s="638"/>
      <c r="AR19" s="638"/>
      <c r="AS19" s="638"/>
      <c r="AT19" s="638"/>
      <c r="AU19" s="638"/>
      <c r="AV19" s="638"/>
      <c r="AW19" s="638"/>
      <c r="AX19" s="638"/>
      <c r="AY19" s="638"/>
      <c r="AZ19" s="638"/>
      <c r="BA19" s="638"/>
      <c r="BB19" s="638"/>
      <c r="BC19" s="638"/>
      <c r="BD19" s="638"/>
      <c r="BE19" s="638"/>
      <c r="BF19" s="639"/>
      <c r="BG19" s="640">
        <v>10417</v>
      </c>
      <c r="BH19" s="641"/>
      <c r="BI19" s="641"/>
      <c r="BJ19" s="641"/>
      <c r="BK19" s="641"/>
      <c r="BL19" s="641"/>
      <c r="BM19" s="641"/>
      <c r="BN19" s="642"/>
      <c r="BO19" s="677">
        <v>0.2</v>
      </c>
      <c r="BP19" s="677"/>
      <c r="BQ19" s="677"/>
      <c r="BR19" s="677"/>
      <c r="BS19" s="646" t="s">
        <v>234</v>
      </c>
      <c r="BT19" s="641"/>
      <c r="BU19" s="641"/>
      <c r="BV19" s="641"/>
      <c r="BW19" s="641"/>
      <c r="BX19" s="641"/>
      <c r="BY19" s="641"/>
      <c r="BZ19" s="641"/>
      <c r="CA19" s="641"/>
      <c r="CB19" s="684"/>
      <c r="CD19" s="673" t="s">
        <v>269</v>
      </c>
      <c r="CE19" s="674"/>
      <c r="CF19" s="674"/>
      <c r="CG19" s="674"/>
      <c r="CH19" s="674"/>
      <c r="CI19" s="674"/>
      <c r="CJ19" s="674"/>
      <c r="CK19" s="674"/>
      <c r="CL19" s="674"/>
      <c r="CM19" s="674"/>
      <c r="CN19" s="674"/>
      <c r="CO19" s="674"/>
      <c r="CP19" s="674"/>
      <c r="CQ19" s="675"/>
      <c r="CR19" s="640" t="s">
        <v>234</v>
      </c>
      <c r="CS19" s="641"/>
      <c r="CT19" s="641"/>
      <c r="CU19" s="641"/>
      <c r="CV19" s="641"/>
      <c r="CW19" s="641"/>
      <c r="CX19" s="641"/>
      <c r="CY19" s="642"/>
      <c r="CZ19" s="677" t="s">
        <v>234</v>
      </c>
      <c r="DA19" s="677"/>
      <c r="DB19" s="677"/>
      <c r="DC19" s="677"/>
      <c r="DD19" s="646" t="s">
        <v>242</v>
      </c>
      <c r="DE19" s="641"/>
      <c r="DF19" s="641"/>
      <c r="DG19" s="641"/>
      <c r="DH19" s="641"/>
      <c r="DI19" s="641"/>
      <c r="DJ19" s="641"/>
      <c r="DK19" s="641"/>
      <c r="DL19" s="641"/>
      <c r="DM19" s="641"/>
      <c r="DN19" s="641"/>
      <c r="DO19" s="641"/>
      <c r="DP19" s="642"/>
      <c r="DQ19" s="646" t="s">
        <v>127</v>
      </c>
      <c r="DR19" s="641"/>
      <c r="DS19" s="641"/>
      <c r="DT19" s="641"/>
      <c r="DU19" s="641"/>
      <c r="DV19" s="641"/>
      <c r="DW19" s="641"/>
      <c r="DX19" s="641"/>
      <c r="DY19" s="641"/>
      <c r="DZ19" s="641"/>
      <c r="EA19" s="641"/>
      <c r="EB19" s="641"/>
      <c r="EC19" s="684"/>
    </row>
    <row r="20" spans="2:133" ht="11.25" customHeight="1" x14ac:dyDescent="0.15">
      <c r="B20" s="637" t="s">
        <v>270</v>
      </c>
      <c r="C20" s="638"/>
      <c r="D20" s="638"/>
      <c r="E20" s="638"/>
      <c r="F20" s="638"/>
      <c r="G20" s="638"/>
      <c r="H20" s="638"/>
      <c r="I20" s="638"/>
      <c r="J20" s="638"/>
      <c r="K20" s="638"/>
      <c r="L20" s="638"/>
      <c r="M20" s="638"/>
      <c r="N20" s="638"/>
      <c r="O20" s="638"/>
      <c r="P20" s="638"/>
      <c r="Q20" s="639"/>
      <c r="R20" s="640">
        <v>1097</v>
      </c>
      <c r="S20" s="641"/>
      <c r="T20" s="641"/>
      <c r="U20" s="641"/>
      <c r="V20" s="641"/>
      <c r="W20" s="641"/>
      <c r="X20" s="641"/>
      <c r="Y20" s="642"/>
      <c r="Z20" s="677">
        <v>0</v>
      </c>
      <c r="AA20" s="677"/>
      <c r="AB20" s="677"/>
      <c r="AC20" s="677"/>
      <c r="AD20" s="678">
        <v>1097</v>
      </c>
      <c r="AE20" s="678"/>
      <c r="AF20" s="678"/>
      <c r="AG20" s="678"/>
      <c r="AH20" s="678"/>
      <c r="AI20" s="678"/>
      <c r="AJ20" s="678"/>
      <c r="AK20" s="678"/>
      <c r="AL20" s="643">
        <v>0</v>
      </c>
      <c r="AM20" s="644"/>
      <c r="AN20" s="644"/>
      <c r="AO20" s="679"/>
      <c r="AP20" s="637" t="s">
        <v>271</v>
      </c>
      <c r="AQ20" s="638"/>
      <c r="AR20" s="638"/>
      <c r="AS20" s="638"/>
      <c r="AT20" s="638"/>
      <c r="AU20" s="638"/>
      <c r="AV20" s="638"/>
      <c r="AW20" s="638"/>
      <c r="AX20" s="638"/>
      <c r="AY20" s="638"/>
      <c r="AZ20" s="638"/>
      <c r="BA20" s="638"/>
      <c r="BB20" s="638"/>
      <c r="BC20" s="638"/>
      <c r="BD20" s="638"/>
      <c r="BE20" s="638"/>
      <c r="BF20" s="639"/>
      <c r="BG20" s="640">
        <v>10417</v>
      </c>
      <c r="BH20" s="641"/>
      <c r="BI20" s="641"/>
      <c r="BJ20" s="641"/>
      <c r="BK20" s="641"/>
      <c r="BL20" s="641"/>
      <c r="BM20" s="641"/>
      <c r="BN20" s="642"/>
      <c r="BO20" s="677">
        <v>0.2</v>
      </c>
      <c r="BP20" s="677"/>
      <c r="BQ20" s="677"/>
      <c r="BR20" s="677"/>
      <c r="BS20" s="646" t="s">
        <v>127</v>
      </c>
      <c r="BT20" s="641"/>
      <c r="BU20" s="641"/>
      <c r="BV20" s="641"/>
      <c r="BW20" s="641"/>
      <c r="BX20" s="641"/>
      <c r="BY20" s="641"/>
      <c r="BZ20" s="641"/>
      <c r="CA20" s="641"/>
      <c r="CB20" s="684"/>
      <c r="CD20" s="673" t="s">
        <v>272</v>
      </c>
      <c r="CE20" s="674"/>
      <c r="CF20" s="674"/>
      <c r="CG20" s="674"/>
      <c r="CH20" s="674"/>
      <c r="CI20" s="674"/>
      <c r="CJ20" s="674"/>
      <c r="CK20" s="674"/>
      <c r="CL20" s="674"/>
      <c r="CM20" s="674"/>
      <c r="CN20" s="674"/>
      <c r="CO20" s="674"/>
      <c r="CP20" s="674"/>
      <c r="CQ20" s="675"/>
      <c r="CR20" s="640">
        <v>36324395</v>
      </c>
      <c r="CS20" s="641"/>
      <c r="CT20" s="641"/>
      <c r="CU20" s="641"/>
      <c r="CV20" s="641"/>
      <c r="CW20" s="641"/>
      <c r="CX20" s="641"/>
      <c r="CY20" s="642"/>
      <c r="CZ20" s="677">
        <v>100</v>
      </c>
      <c r="DA20" s="677"/>
      <c r="DB20" s="677"/>
      <c r="DC20" s="677"/>
      <c r="DD20" s="646">
        <v>6907307</v>
      </c>
      <c r="DE20" s="641"/>
      <c r="DF20" s="641"/>
      <c r="DG20" s="641"/>
      <c r="DH20" s="641"/>
      <c r="DI20" s="641"/>
      <c r="DJ20" s="641"/>
      <c r="DK20" s="641"/>
      <c r="DL20" s="641"/>
      <c r="DM20" s="641"/>
      <c r="DN20" s="641"/>
      <c r="DO20" s="641"/>
      <c r="DP20" s="642"/>
      <c r="DQ20" s="646">
        <v>24092102</v>
      </c>
      <c r="DR20" s="641"/>
      <c r="DS20" s="641"/>
      <c r="DT20" s="641"/>
      <c r="DU20" s="641"/>
      <c r="DV20" s="641"/>
      <c r="DW20" s="641"/>
      <c r="DX20" s="641"/>
      <c r="DY20" s="641"/>
      <c r="DZ20" s="641"/>
      <c r="EA20" s="641"/>
      <c r="EB20" s="641"/>
      <c r="EC20" s="684"/>
    </row>
    <row r="21" spans="2:133" ht="11.25" customHeight="1" x14ac:dyDescent="0.15">
      <c r="B21" s="637" t="s">
        <v>273</v>
      </c>
      <c r="C21" s="638"/>
      <c r="D21" s="638"/>
      <c r="E21" s="638"/>
      <c r="F21" s="638"/>
      <c r="G21" s="638"/>
      <c r="H21" s="638"/>
      <c r="I21" s="638"/>
      <c r="J21" s="638"/>
      <c r="K21" s="638"/>
      <c r="L21" s="638"/>
      <c r="M21" s="638"/>
      <c r="N21" s="638"/>
      <c r="O21" s="638"/>
      <c r="P21" s="638"/>
      <c r="Q21" s="639"/>
      <c r="R21" s="640">
        <v>166719</v>
      </c>
      <c r="S21" s="641"/>
      <c r="T21" s="641"/>
      <c r="U21" s="641"/>
      <c r="V21" s="641"/>
      <c r="W21" s="641"/>
      <c r="X21" s="641"/>
      <c r="Y21" s="642"/>
      <c r="Z21" s="677">
        <v>0.4</v>
      </c>
      <c r="AA21" s="677"/>
      <c r="AB21" s="677"/>
      <c r="AC21" s="677"/>
      <c r="AD21" s="678">
        <v>166719</v>
      </c>
      <c r="AE21" s="678"/>
      <c r="AF21" s="678"/>
      <c r="AG21" s="678"/>
      <c r="AH21" s="678"/>
      <c r="AI21" s="678"/>
      <c r="AJ21" s="678"/>
      <c r="AK21" s="678"/>
      <c r="AL21" s="643">
        <v>0.8</v>
      </c>
      <c r="AM21" s="644"/>
      <c r="AN21" s="644"/>
      <c r="AO21" s="679"/>
      <c r="AP21" s="734" t="s">
        <v>274</v>
      </c>
      <c r="AQ21" s="742"/>
      <c r="AR21" s="742"/>
      <c r="AS21" s="742"/>
      <c r="AT21" s="742"/>
      <c r="AU21" s="742"/>
      <c r="AV21" s="742"/>
      <c r="AW21" s="742"/>
      <c r="AX21" s="742"/>
      <c r="AY21" s="742"/>
      <c r="AZ21" s="742"/>
      <c r="BA21" s="742"/>
      <c r="BB21" s="742"/>
      <c r="BC21" s="742"/>
      <c r="BD21" s="742"/>
      <c r="BE21" s="742"/>
      <c r="BF21" s="736"/>
      <c r="BG21" s="640">
        <v>10417</v>
      </c>
      <c r="BH21" s="641"/>
      <c r="BI21" s="641"/>
      <c r="BJ21" s="641"/>
      <c r="BK21" s="641"/>
      <c r="BL21" s="641"/>
      <c r="BM21" s="641"/>
      <c r="BN21" s="642"/>
      <c r="BO21" s="677">
        <v>0.2</v>
      </c>
      <c r="BP21" s="677"/>
      <c r="BQ21" s="677"/>
      <c r="BR21" s="677"/>
      <c r="BS21" s="646" t="s">
        <v>127</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275</v>
      </c>
      <c r="C22" s="638"/>
      <c r="D22" s="638"/>
      <c r="E22" s="638"/>
      <c r="F22" s="638"/>
      <c r="G22" s="638"/>
      <c r="H22" s="638"/>
      <c r="I22" s="638"/>
      <c r="J22" s="638"/>
      <c r="K22" s="638"/>
      <c r="L22" s="638"/>
      <c r="M22" s="638"/>
      <c r="N22" s="638"/>
      <c r="O22" s="638"/>
      <c r="P22" s="638"/>
      <c r="Q22" s="639"/>
      <c r="R22" s="640">
        <v>14492680</v>
      </c>
      <c r="S22" s="641"/>
      <c r="T22" s="641"/>
      <c r="U22" s="641"/>
      <c r="V22" s="641"/>
      <c r="W22" s="641"/>
      <c r="X22" s="641"/>
      <c r="Y22" s="642"/>
      <c r="Z22" s="677">
        <v>38.200000000000003</v>
      </c>
      <c r="AA22" s="677"/>
      <c r="AB22" s="677"/>
      <c r="AC22" s="677"/>
      <c r="AD22" s="678">
        <v>12353773</v>
      </c>
      <c r="AE22" s="678"/>
      <c r="AF22" s="678"/>
      <c r="AG22" s="678"/>
      <c r="AH22" s="678"/>
      <c r="AI22" s="678"/>
      <c r="AJ22" s="678"/>
      <c r="AK22" s="678"/>
      <c r="AL22" s="643">
        <v>59.2</v>
      </c>
      <c r="AM22" s="644"/>
      <c r="AN22" s="644"/>
      <c r="AO22" s="679"/>
      <c r="AP22" s="734" t="s">
        <v>276</v>
      </c>
      <c r="AQ22" s="742"/>
      <c r="AR22" s="742"/>
      <c r="AS22" s="742"/>
      <c r="AT22" s="742"/>
      <c r="AU22" s="742"/>
      <c r="AV22" s="742"/>
      <c r="AW22" s="742"/>
      <c r="AX22" s="742"/>
      <c r="AY22" s="742"/>
      <c r="AZ22" s="742"/>
      <c r="BA22" s="742"/>
      <c r="BB22" s="742"/>
      <c r="BC22" s="742"/>
      <c r="BD22" s="742"/>
      <c r="BE22" s="742"/>
      <c r="BF22" s="736"/>
      <c r="BG22" s="640" t="s">
        <v>242</v>
      </c>
      <c r="BH22" s="641"/>
      <c r="BI22" s="641"/>
      <c r="BJ22" s="641"/>
      <c r="BK22" s="641"/>
      <c r="BL22" s="641"/>
      <c r="BM22" s="641"/>
      <c r="BN22" s="642"/>
      <c r="BO22" s="677" t="s">
        <v>127</v>
      </c>
      <c r="BP22" s="677"/>
      <c r="BQ22" s="677"/>
      <c r="BR22" s="677"/>
      <c r="BS22" s="646" t="s">
        <v>242</v>
      </c>
      <c r="BT22" s="641"/>
      <c r="BU22" s="641"/>
      <c r="BV22" s="641"/>
      <c r="BW22" s="641"/>
      <c r="BX22" s="641"/>
      <c r="BY22" s="641"/>
      <c r="BZ22" s="641"/>
      <c r="CA22" s="641"/>
      <c r="CB22" s="684"/>
      <c r="CD22" s="744" t="s">
        <v>277</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278</v>
      </c>
      <c r="C23" s="638"/>
      <c r="D23" s="638"/>
      <c r="E23" s="638"/>
      <c r="F23" s="638"/>
      <c r="G23" s="638"/>
      <c r="H23" s="638"/>
      <c r="I23" s="638"/>
      <c r="J23" s="638"/>
      <c r="K23" s="638"/>
      <c r="L23" s="638"/>
      <c r="M23" s="638"/>
      <c r="N23" s="638"/>
      <c r="O23" s="638"/>
      <c r="P23" s="638"/>
      <c r="Q23" s="639"/>
      <c r="R23" s="640">
        <v>12353773</v>
      </c>
      <c r="S23" s="641"/>
      <c r="T23" s="641"/>
      <c r="U23" s="641"/>
      <c r="V23" s="641"/>
      <c r="W23" s="641"/>
      <c r="X23" s="641"/>
      <c r="Y23" s="642"/>
      <c r="Z23" s="677">
        <v>32.5</v>
      </c>
      <c r="AA23" s="677"/>
      <c r="AB23" s="677"/>
      <c r="AC23" s="677"/>
      <c r="AD23" s="678">
        <v>12353773</v>
      </c>
      <c r="AE23" s="678"/>
      <c r="AF23" s="678"/>
      <c r="AG23" s="678"/>
      <c r="AH23" s="678"/>
      <c r="AI23" s="678"/>
      <c r="AJ23" s="678"/>
      <c r="AK23" s="678"/>
      <c r="AL23" s="643">
        <v>59.2</v>
      </c>
      <c r="AM23" s="644"/>
      <c r="AN23" s="644"/>
      <c r="AO23" s="679"/>
      <c r="AP23" s="734" t="s">
        <v>279</v>
      </c>
      <c r="AQ23" s="742"/>
      <c r="AR23" s="742"/>
      <c r="AS23" s="742"/>
      <c r="AT23" s="742"/>
      <c r="AU23" s="742"/>
      <c r="AV23" s="742"/>
      <c r="AW23" s="742"/>
      <c r="AX23" s="742"/>
      <c r="AY23" s="742"/>
      <c r="AZ23" s="742"/>
      <c r="BA23" s="742"/>
      <c r="BB23" s="742"/>
      <c r="BC23" s="742"/>
      <c r="BD23" s="742"/>
      <c r="BE23" s="742"/>
      <c r="BF23" s="736"/>
      <c r="BG23" s="640" t="s">
        <v>242</v>
      </c>
      <c r="BH23" s="641"/>
      <c r="BI23" s="641"/>
      <c r="BJ23" s="641"/>
      <c r="BK23" s="641"/>
      <c r="BL23" s="641"/>
      <c r="BM23" s="641"/>
      <c r="BN23" s="642"/>
      <c r="BO23" s="677" t="s">
        <v>127</v>
      </c>
      <c r="BP23" s="677"/>
      <c r="BQ23" s="677"/>
      <c r="BR23" s="677"/>
      <c r="BS23" s="646" t="s">
        <v>127</v>
      </c>
      <c r="BT23" s="641"/>
      <c r="BU23" s="641"/>
      <c r="BV23" s="641"/>
      <c r="BW23" s="641"/>
      <c r="BX23" s="641"/>
      <c r="BY23" s="641"/>
      <c r="BZ23" s="641"/>
      <c r="CA23" s="641"/>
      <c r="CB23" s="684"/>
      <c r="CD23" s="744" t="s">
        <v>217</v>
      </c>
      <c r="CE23" s="745"/>
      <c r="CF23" s="745"/>
      <c r="CG23" s="745"/>
      <c r="CH23" s="745"/>
      <c r="CI23" s="745"/>
      <c r="CJ23" s="745"/>
      <c r="CK23" s="745"/>
      <c r="CL23" s="745"/>
      <c r="CM23" s="745"/>
      <c r="CN23" s="745"/>
      <c r="CO23" s="745"/>
      <c r="CP23" s="745"/>
      <c r="CQ23" s="746"/>
      <c r="CR23" s="744" t="s">
        <v>280</v>
      </c>
      <c r="CS23" s="745"/>
      <c r="CT23" s="745"/>
      <c r="CU23" s="745"/>
      <c r="CV23" s="745"/>
      <c r="CW23" s="745"/>
      <c r="CX23" s="745"/>
      <c r="CY23" s="746"/>
      <c r="CZ23" s="744" t="s">
        <v>281</v>
      </c>
      <c r="DA23" s="745"/>
      <c r="DB23" s="745"/>
      <c r="DC23" s="746"/>
      <c r="DD23" s="744" t="s">
        <v>282</v>
      </c>
      <c r="DE23" s="745"/>
      <c r="DF23" s="745"/>
      <c r="DG23" s="745"/>
      <c r="DH23" s="745"/>
      <c r="DI23" s="745"/>
      <c r="DJ23" s="745"/>
      <c r="DK23" s="746"/>
      <c r="DL23" s="753" t="s">
        <v>283</v>
      </c>
      <c r="DM23" s="754"/>
      <c r="DN23" s="754"/>
      <c r="DO23" s="754"/>
      <c r="DP23" s="754"/>
      <c r="DQ23" s="754"/>
      <c r="DR23" s="754"/>
      <c r="DS23" s="754"/>
      <c r="DT23" s="754"/>
      <c r="DU23" s="754"/>
      <c r="DV23" s="755"/>
      <c r="DW23" s="744" t="s">
        <v>284</v>
      </c>
      <c r="DX23" s="745"/>
      <c r="DY23" s="745"/>
      <c r="DZ23" s="745"/>
      <c r="EA23" s="745"/>
      <c r="EB23" s="745"/>
      <c r="EC23" s="746"/>
    </row>
    <row r="24" spans="2:133" ht="11.25" customHeight="1" x14ac:dyDescent="0.15">
      <c r="B24" s="637" t="s">
        <v>285</v>
      </c>
      <c r="C24" s="638"/>
      <c r="D24" s="638"/>
      <c r="E24" s="638"/>
      <c r="F24" s="638"/>
      <c r="G24" s="638"/>
      <c r="H24" s="638"/>
      <c r="I24" s="638"/>
      <c r="J24" s="638"/>
      <c r="K24" s="638"/>
      <c r="L24" s="638"/>
      <c r="M24" s="638"/>
      <c r="N24" s="638"/>
      <c r="O24" s="638"/>
      <c r="P24" s="638"/>
      <c r="Q24" s="639"/>
      <c r="R24" s="640">
        <v>2138907</v>
      </c>
      <c r="S24" s="641"/>
      <c r="T24" s="641"/>
      <c r="U24" s="641"/>
      <c r="V24" s="641"/>
      <c r="W24" s="641"/>
      <c r="X24" s="641"/>
      <c r="Y24" s="642"/>
      <c r="Z24" s="677">
        <v>5.6</v>
      </c>
      <c r="AA24" s="677"/>
      <c r="AB24" s="677"/>
      <c r="AC24" s="677"/>
      <c r="AD24" s="678" t="s">
        <v>242</v>
      </c>
      <c r="AE24" s="678"/>
      <c r="AF24" s="678"/>
      <c r="AG24" s="678"/>
      <c r="AH24" s="678"/>
      <c r="AI24" s="678"/>
      <c r="AJ24" s="678"/>
      <c r="AK24" s="678"/>
      <c r="AL24" s="643" t="s">
        <v>234</v>
      </c>
      <c r="AM24" s="644"/>
      <c r="AN24" s="644"/>
      <c r="AO24" s="679"/>
      <c r="AP24" s="734" t="s">
        <v>286</v>
      </c>
      <c r="AQ24" s="742"/>
      <c r="AR24" s="742"/>
      <c r="AS24" s="742"/>
      <c r="AT24" s="742"/>
      <c r="AU24" s="742"/>
      <c r="AV24" s="742"/>
      <c r="AW24" s="742"/>
      <c r="AX24" s="742"/>
      <c r="AY24" s="742"/>
      <c r="AZ24" s="742"/>
      <c r="BA24" s="742"/>
      <c r="BB24" s="742"/>
      <c r="BC24" s="742"/>
      <c r="BD24" s="742"/>
      <c r="BE24" s="742"/>
      <c r="BF24" s="736"/>
      <c r="BG24" s="640" t="s">
        <v>242</v>
      </c>
      <c r="BH24" s="641"/>
      <c r="BI24" s="641"/>
      <c r="BJ24" s="641"/>
      <c r="BK24" s="641"/>
      <c r="BL24" s="641"/>
      <c r="BM24" s="641"/>
      <c r="BN24" s="642"/>
      <c r="BO24" s="677" t="s">
        <v>127</v>
      </c>
      <c r="BP24" s="677"/>
      <c r="BQ24" s="677"/>
      <c r="BR24" s="677"/>
      <c r="BS24" s="646" t="s">
        <v>127</v>
      </c>
      <c r="BT24" s="641"/>
      <c r="BU24" s="641"/>
      <c r="BV24" s="641"/>
      <c r="BW24" s="641"/>
      <c r="BX24" s="641"/>
      <c r="BY24" s="641"/>
      <c r="BZ24" s="641"/>
      <c r="CA24" s="641"/>
      <c r="CB24" s="684"/>
      <c r="CD24" s="698" t="s">
        <v>287</v>
      </c>
      <c r="CE24" s="699"/>
      <c r="CF24" s="699"/>
      <c r="CG24" s="699"/>
      <c r="CH24" s="699"/>
      <c r="CI24" s="699"/>
      <c r="CJ24" s="699"/>
      <c r="CK24" s="699"/>
      <c r="CL24" s="699"/>
      <c r="CM24" s="699"/>
      <c r="CN24" s="699"/>
      <c r="CO24" s="699"/>
      <c r="CP24" s="699"/>
      <c r="CQ24" s="700"/>
      <c r="CR24" s="695">
        <v>12178375</v>
      </c>
      <c r="CS24" s="696"/>
      <c r="CT24" s="696"/>
      <c r="CU24" s="696"/>
      <c r="CV24" s="696"/>
      <c r="CW24" s="696"/>
      <c r="CX24" s="696"/>
      <c r="CY24" s="739"/>
      <c r="CZ24" s="740">
        <v>33.5</v>
      </c>
      <c r="DA24" s="711"/>
      <c r="DB24" s="711"/>
      <c r="DC24" s="743"/>
      <c r="DD24" s="738">
        <v>9729923</v>
      </c>
      <c r="DE24" s="696"/>
      <c r="DF24" s="696"/>
      <c r="DG24" s="696"/>
      <c r="DH24" s="696"/>
      <c r="DI24" s="696"/>
      <c r="DJ24" s="696"/>
      <c r="DK24" s="739"/>
      <c r="DL24" s="738">
        <v>9729265</v>
      </c>
      <c r="DM24" s="696"/>
      <c r="DN24" s="696"/>
      <c r="DO24" s="696"/>
      <c r="DP24" s="696"/>
      <c r="DQ24" s="696"/>
      <c r="DR24" s="696"/>
      <c r="DS24" s="696"/>
      <c r="DT24" s="696"/>
      <c r="DU24" s="696"/>
      <c r="DV24" s="739"/>
      <c r="DW24" s="740">
        <v>45.1</v>
      </c>
      <c r="DX24" s="711"/>
      <c r="DY24" s="711"/>
      <c r="DZ24" s="711"/>
      <c r="EA24" s="711"/>
      <c r="EB24" s="711"/>
      <c r="EC24" s="741"/>
    </row>
    <row r="25" spans="2:133" ht="11.25" customHeight="1" x14ac:dyDescent="0.15">
      <c r="B25" s="637" t="s">
        <v>288</v>
      </c>
      <c r="C25" s="638"/>
      <c r="D25" s="638"/>
      <c r="E25" s="638"/>
      <c r="F25" s="638"/>
      <c r="G25" s="638"/>
      <c r="H25" s="638"/>
      <c r="I25" s="638"/>
      <c r="J25" s="638"/>
      <c r="K25" s="638"/>
      <c r="L25" s="638"/>
      <c r="M25" s="638"/>
      <c r="N25" s="638"/>
      <c r="O25" s="638"/>
      <c r="P25" s="638"/>
      <c r="Q25" s="639"/>
      <c r="R25" s="640" t="s">
        <v>234</v>
      </c>
      <c r="S25" s="641"/>
      <c r="T25" s="641"/>
      <c r="U25" s="641"/>
      <c r="V25" s="641"/>
      <c r="W25" s="641"/>
      <c r="X25" s="641"/>
      <c r="Y25" s="642"/>
      <c r="Z25" s="677" t="s">
        <v>234</v>
      </c>
      <c r="AA25" s="677"/>
      <c r="AB25" s="677"/>
      <c r="AC25" s="677"/>
      <c r="AD25" s="678" t="s">
        <v>242</v>
      </c>
      <c r="AE25" s="678"/>
      <c r="AF25" s="678"/>
      <c r="AG25" s="678"/>
      <c r="AH25" s="678"/>
      <c r="AI25" s="678"/>
      <c r="AJ25" s="678"/>
      <c r="AK25" s="678"/>
      <c r="AL25" s="643" t="s">
        <v>234</v>
      </c>
      <c r="AM25" s="644"/>
      <c r="AN25" s="644"/>
      <c r="AO25" s="679"/>
      <c r="AP25" s="734" t="s">
        <v>289</v>
      </c>
      <c r="AQ25" s="742"/>
      <c r="AR25" s="742"/>
      <c r="AS25" s="742"/>
      <c r="AT25" s="742"/>
      <c r="AU25" s="742"/>
      <c r="AV25" s="742"/>
      <c r="AW25" s="742"/>
      <c r="AX25" s="742"/>
      <c r="AY25" s="742"/>
      <c r="AZ25" s="742"/>
      <c r="BA25" s="742"/>
      <c r="BB25" s="742"/>
      <c r="BC25" s="742"/>
      <c r="BD25" s="742"/>
      <c r="BE25" s="742"/>
      <c r="BF25" s="736"/>
      <c r="BG25" s="640" t="s">
        <v>127</v>
      </c>
      <c r="BH25" s="641"/>
      <c r="BI25" s="641"/>
      <c r="BJ25" s="641"/>
      <c r="BK25" s="641"/>
      <c r="BL25" s="641"/>
      <c r="BM25" s="641"/>
      <c r="BN25" s="642"/>
      <c r="BO25" s="677" t="s">
        <v>127</v>
      </c>
      <c r="BP25" s="677"/>
      <c r="BQ25" s="677"/>
      <c r="BR25" s="677"/>
      <c r="BS25" s="646" t="s">
        <v>234</v>
      </c>
      <c r="BT25" s="641"/>
      <c r="BU25" s="641"/>
      <c r="BV25" s="641"/>
      <c r="BW25" s="641"/>
      <c r="BX25" s="641"/>
      <c r="BY25" s="641"/>
      <c r="BZ25" s="641"/>
      <c r="CA25" s="641"/>
      <c r="CB25" s="684"/>
      <c r="CD25" s="673" t="s">
        <v>290</v>
      </c>
      <c r="CE25" s="674"/>
      <c r="CF25" s="674"/>
      <c r="CG25" s="674"/>
      <c r="CH25" s="674"/>
      <c r="CI25" s="674"/>
      <c r="CJ25" s="674"/>
      <c r="CK25" s="674"/>
      <c r="CL25" s="674"/>
      <c r="CM25" s="674"/>
      <c r="CN25" s="674"/>
      <c r="CO25" s="674"/>
      <c r="CP25" s="674"/>
      <c r="CQ25" s="675"/>
      <c r="CR25" s="640">
        <v>4209807</v>
      </c>
      <c r="CS25" s="659"/>
      <c r="CT25" s="659"/>
      <c r="CU25" s="659"/>
      <c r="CV25" s="659"/>
      <c r="CW25" s="659"/>
      <c r="CX25" s="659"/>
      <c r="CY25" s="660"/>
      <c r="CZ25" s="643">
        <v>11.6</v>
      </c>
      <c r="DA25" s="661"/>
      <c r="DB25" s="661"/>
      <c r="DC25" s="662"/>
      <c r="DD25" s="646">
        <v>3969065</v>
      </c>
      <c r="DE25" s="659"/>
      <c r="DF25" s="659"/>
      <c r="DG25" s="659"/>
      <c r="DH25" s="659"/>
      <c r="DI25" s="659"/>
      <c r="DJ25" s="659"/>
      <c r="DK25" s="660"/>
      <c r="DL25" s="646">
        <v>3968440</v>
      </c>
      <c r="DM25" s="659"/>
      <c r="DN25" s="659"/>
      <c r="DO25" s="659"/>
      <c r="DP25" s="659"/>
      <c r="DQ25" s="659"/>
      <c r="DR25" s="659"/>
      <c r="DS25" s="659"/>
      <c r="DT25" s="659"/>
      <c r="DU25" s="659"/>
      <c r="DV25" s="660"/>
      <c r="DW25" s="643">
        <v>18.399999999999999</v>
      </c>
      <c r="DX25" s="661"/>
      <c r="DY25" s="661"/>
      <c r="DZ25" s="661"/>
      <c r="EA25" s="661"/>
      <c r="EB25" s="661"/>
      <c r="EC25" s="676"/>
    </row>
    <row r="26" spans="2:133" ht="11.25" customHeight="1" x14ac:dyDescent="0.15">
      <c r="B26" s="637" t="s">
        <v>291</v>
      </c>
      <c r="C26" s="638"/>
      <c r="D26" s="638"/>
      <c r="E26" s="638"/>
      <c r="F26" s="638"/>
      <c r="G26" s="638"/>
      <c r="H26" s="638"/>
      <c r="I26" s="638"/>
      <c r="J26" s="638"/>
      <c r="K26" s="638"/>
      <c r="L26" s="638"/>
      <c r="M26" s="638"/>
      <c r="N26" s="638"/>
      <c r="O26" s="638"/>
      <c r="P26" s="638"/>
      <c r="Q26" s="639"/>
      <c r="R26" s="640">
        <v>22935994</v>
      </c>
      <c r="S26" s="641"/>
      <c r="T26" s="641"/>
      <c r="U26" s="641"/>
      <c r="V26" s="641"/>
      <c r="W26" s="641"/>
      <c r="X26" s="641"/>
      <c r="Y26" s="642"/>
      <c r="Z26" s="677">
        <v>60.4</v>
      </c>
      <c r="AA26" s="677"/>
      <c r="AB26" s="677"/>
      <c r="AC26" s="677"/>
      <c r="AD26" s="678">
        <v>20797040</v>
      </c>
      <c r="AE26" s="678"/>
      <c r="AF26" s="678"/>
      <c r="AG26" s="678"/>
      <c r="AH26" s="678"/>
      <c r="AI26" s="678"/>
      <c r="AJ26" s="678"/>
      <c r="AK26" s="678"/>
      <c r="AL26" s="643">
        <v>99.7</v>
      </c>
      <c r="AM26" s="644"/>
      <c r="AN26" s="644"/>
      <c r="AO26" s="679"/>
      <c r="AP26" s="734" t="s">
        <v>292</v>
      </c>
      <c r="AQ26" s="735"/>
      <c r="AR26" s="735"/>
      <c r="AS26" s="735"/>
      <c r="AT26" s="735"/>
      <c r="AU26" s="735"/>
      <c r="AV26" s="735"/>
      <c r="AW26" s="735"/>
      <c r="AX26" s="735"/>
      <c r="AY26" s="735"/>
      <c r="AZ26" s="735"/>
      <c r="BA26" s="735"/>
      <c r="BB26" s="735"/>
      <c r="BC26" s="735"/>
      <c r="BD26" s="735"/>
      <c r="BE26" s="735"/>
      <c r="BF26" s="736"/>
      <c r="BG26" s="640" t="s">
        <v>127</v>
      </c>
      <c r="BH26" s="641"/>
      <c r="BI26" s="641"/>
      <c r="BJ26" s="641"/>
      <c r="BK26" s="641"/>
      <c r="BL26" s="641"/>
      <c r="BM26" s="641"/>
      <c r="BN26" s="642"/>
      <c r="BO26" s="677" t="s">
        <v>234</v>
      </c>
      <c r="BP26" s="677"/>
      <c r="BQ26" s="677"/>
      <c r="BR26" s="677"/>
      <c r="BS26" s="646" t="s">
        <v>242</v>
      </c>
      <c r="BT26" s="641"/>
      <c r="BU26" s="641"/>
      <c r="BV26" s="641"/>
      <c r="BW26" s="641"/>
      <c r="BX26" s="641"/>
      <c r="BY26" s="641"/>
      <c r="BZ26" s="641"/>
      <c r="CA26" s="641"/>
      <c r="CB26" s="684"/>
      <c r="CD26" s="673" t="s">
        <v>293</v>
      </c>
      <c r="CE26" s="674"/>
      <c r="CF26" s="674"/>
      <c r="CG26" s="674"/>
      <c r="CH26" s="674"/>
      <c r="CI26" s="674"/>
      <c r="CJ26" s="674"/>
      <c r="CK26" s="674"/>
      <c r="CL26" s="674"/>
      <c r="CM26" s="674"/>
      <c r="CN26" s="674"/>
      <c r="CO26" s="674"/>
      <c r="CP26" s="674"/>
      <c r="CQ26" s="675"/>
      <c r="CR26" s="640">
        <v>2918499</v>
      </c>
      <c r="CS26" s="641"/>
      <c r="CT26" s="641"/>
      <c r="CU26" s="641"/>
      <c r="CV26" s="641"/>
      <c r="CW26" s="641"/>
      <c r="CX26" s="641"/>
      <c r="CY26" s="642"/>
      <c r="CZ26" s="643">
        <v>8</v>
      </c>
      <c r="DA26" s="661"/>
      <c r="DB26" s="661"/>
      <c r="DC26" s="662"/>
      <c r="DD26" s="646">
        <v>2714768</v>
      </c>
      <c r="DE26" s="641"/>
      <c r="DF26" s="641"/>
      <c r="DG26" s="641"/>
      <c r="DH26" s="641"/>
      <c r="DI26" s="641"/>
      <c r="DJ26" s="641"/>
      <c r="DK26" s="642"/>
      <c r="DL26" s="646" t="s">
        <v>127</v>
      </c>
      <c r="DM26" s="641"/>
      <c r="DN26" s="641"/>
      <c r="DO26" s="641"/>
      <c r="DP26" s="641"/>
      <c r="DQ26" s="641"/>
      <c r="DR26" s="641"/>
      <c r="DS26" s="641"/>
      <c r="DT26" s="641"/>
      <c r="DU26" s="641"/>
      <c r="DV26" s="642"/>
      <c r="DW26" s="643" t="s">
        <v>127</v>
      </c>
      <c r="DX26" s="661"/>
      <c r="DY26" s="661"/>
      <c r="DZ26" s="661"/>
      <c r="EA26" s="661"/>
      <c r="EB26" s="661"/>
      <c r="EC26" s="676"/>
    </row>
    <row r="27" spans="2:133" ht="11.25" customHeight="1" x14ac:dyDescent="0.15">
      <c r="B27" s="637" t="s">
        <v>294</v>
      </c>
      <c r="C27" s="638"/>
      <c r="D27" s="638"/>
      <c r="E27" s="638"/>
      <c r="F27" s="638"/>
      <c r="G27" s="638"/>
      <c r="H27" s="638"/>
      <c r="I27" s="638"/>
      <c r="J27" s="638"/>
      <c r="K27" s="638"/>
      <c r="L27" s="638"/>
      <c r="M27" s="638"/>
      <c r="N27" s="638"/>
      <c r="O27" s="638"/>
      <c r="P27" s="638"/>
      <c r="Q27" s="639"/>
      <c r="R27" s="640">
        <v>5926</v>
      </c>
      <c r="S27" s="641"/>
      <c r="T27" s="641"/>
      <c r="U27" s="641"/>
      <c r="V27" s="641"/>
      <c r="W27" s="641"/>
      <c r="X27" s="641"/>
      <c r="Y27" s="642"/>
      <c r="Z27" s="677">
        <v>0</v>
      </c>
      <c r="AA27" s="677"/>
      <c r="AB27" s="677"/>
      <c r="AC27" s="677"/>
      <c r="AD27" s="678">
        <v>5926</v>
      </c>
      <c r="AE27" s="678"/>
      <c r="AF27" s="678"/>
      <c r="AG27" s="678"/>
      <c r="AH27" s="678"/>
      <c r="AI27" s="678"/>
      <c r="AJ27" s="678"/>
      <c r="AK27" s="678"/>
      <c r="AL27" s="643">
        <v>0</v>
      </c>
      <c r="AM27" s="644"/>
      <c r="AN27" s="644"/>
      <c r="AO27" s="679"/>
      <c r="AP27" s="637" t="s">
        <v>295</v>
      </c>
      <c r="AQ27" s="638"/>
      <c r="AR27" s="638"/>
      <c r="AS27" s="638"/>
      <c r="AT27" s="638"/>
      <c r="AU27" s="638"/>
      <c r="AV27" s="638"/>
      <c r="AW27" s="638"/>
      <c r="AX27" s="638"/>
      <c r="AY27" s="638"/>
      <c r="AZ27" s="638"/>
      <c r="BA27" s="638"/>
      <c r="BB27" s="638"/>
      <c r="BC27" s="638"/>
      <c r="BD27" s="638"/>
      <c r="BE27" s="638"/>
      <c r="BF27" s="639"/>
      <c r="BG27" s="640">
        <v>6755078</v>
      </c>
      <c r="BH27" s="641"/>
      <c r="BI27" s="641"/>
      <c r="BJ27" s="641"/>
      <c r="BK27" s="641"/>
      <c r="BL27" s="641"/>
      <c r="BM27" s="641"/>
      <c r="BN27" s="642"/>
      <c r="BO27" s="677">
        <v>100</v>
      </c>
      <c r="BP27" s="677"/>
      <c r="BQ27" s="677"/>
      <c r="BR27" s="677"/>
      <c r="BS27" s="646">
        <v>214327</v>
      </c>
      <c r="BT27" s="641"/>
      <c r="BU27" s="641"/>
      <c r="BV27" s="641"/>
      <c r="BW27" s="641"/>
      <c r="BX27" s="641"/>
      <c r="BY27" s="641"/>
      <c r="BZ27" s="641"/>
      <c r="CA27" s="641"/>
      <c r="CB27" s="684"/>
      <c r="CD27" s="673" t="s">
        <v>296</v>
      </c>
      <c r="CE27" s="674"/>
      <c r="CF27" s="674"/>
      <c r="CG27" s="674"/>
      <c r="CH27" s="674"/>
      <c r="CI27" s="674"/>
      <c r="CJ27" s="674"/>
      <c r="CK27" s="674"/>
      <c r="CL27" s="674"/>
      <c r="CM27" s="674"/>
      <c r="CN27" s="674"/>
      <c r="CO27" s="674"/>
      <c r="CP27" s="674"/>
      <c r="CQ27" s="675"/>
      <c r="CR27" s="640">
        <v>3306644</v>
      </c>
      <c r="CS27" s="659"/>
      <c r="CT27" s="659"/>
      <c r="CU27" s="659"/>
      <c r="CV27" s="659"/>
      <c r="CW27" s="659"/>
      <c r="CX27" s="659"/>
      <c r="CY27" s="660"/>
      <c r="CZ27" s="643">
        <v>9.1</v>
      </c>
      <c r="DA27" s="661"/>
      <c r="DB27" s="661"/>
      <c r="DC27" s="662"/>
      <c r="DD27" s="646">
        <v>1267593</v>
      </c>
      <c r="DE27" s="659"/>
      <c r="DF27" s="659"/>
      <c r="DG27" s="659"/>
      <c r="DH27" s="659"/>
      <c r="DI27" s="659"/>
      <c r="DJ27" s="659"/>
      <c r="DK27" s="660"/>
      <c r="DL27" s="646">
        <v>1267560</v>
      </c>
      <c r="DM27" s="659"/>
      <c r="DN27" s="659"/>
      <c r="DO27" s="659"/>
      <c r="DP27" s="659"/>
      <c r="DQ27" s="659"/>
      <c r="DR27" s="659"/>
      <c r="DS27" s="659"/>
      <c r="DT27" s="659"/>
      <c r="DU27" s="659"/>
      <c r="DV27" s="660"/>
      <c r="DW27" s="643">
        <v>5.9</v>
      </c>
      <c r="DX27" s="661"/>
      <c r="DY27" s="661"/>
      <c r="DZ27" s="661"/>
      <c r="EA27" s="661"/>
      <c r="EB27" s="661"/>
      <c r="EC27" s="676"/>
    </row>
    <row r="28" spans="2:133" ht="11.25" customHeight="1" x14ac:dyDescent="0.15">
      <c r="B28" s="637" t="s">
        <v>297</v>
      </c>
      <c r="C28" s="638"/>
      <c r="D28" s="638"/>
      <c r="E28" s="638"/>
      <c r="F28" s="638"/>
      <c r="G28" s="638"/>
      <c r="H28" s="638"/>
      <c r="I28" s="638"/>
      <c r="J28" s="638"/>
      <c r="K28" s="638"/>
      <c r="L28" s="638"/>
      <c r="M28" s="638"/>
      <c r="N28" s="638"/>
      <c r="O28" s="638"/>
      <c r="P28" s="638"/>
      <c r="Q28" s="639"/>
      <c r="R28" s="640">
        <v>32680</v>
      </c>
      <c r="S28" s="641"/>
      <c r="T28" s="641"/>
      <c r="U28" s="641"/>
      <c r="V28" s="641"/>
      <c r="W28" s="641"/>
      <c r="X28" s="641"/>
      <c r="Y28" s="642"/>
      <c r="Z28" s="677">
        <v>0.1</v>
      </c>
      <c r="AA28" s="677"/>
      <c r="AB28" s="677"/>
      <c r="AC28" s="677"/>
      <c r="AD28" s="678" t="s">
        <v>127</v>
      </c>
      <c r="AE28" s="678"/>
      <c r="AF28" s="678"/>
      <c r="AG28" s="678"/>
      <c r="AH28" s="678"/>
      <c r="AI28" s="678"/>
      <c r="AJ28" s="678"/>
      <c r="AK28" s="678"/>
      <c r="AL28" s="643" t="s">
        <v>234</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298</v>
      </c>
      <c r="CE28" s="674"/>
      <c r="CF28" s="674"/>
      <c r="CG28" s="674"/>
      <c r="CH28" s="674"/>
      <c r="CI28" s="674"/>
      <c r="CJ28" s="674"/>
      <c r="CK28" s="674"/>
      <c r="CL28" s="674"/>
      <c r="CM28" s="674"/>
      <c r="CN28" s="674"/>
      <c r="CO28" s="674"/>
      <c r="CP28" s="674"/>
      <c r="CQ28" s="675"/>
      <c r="CR28" s="640">
        <v>4661924</v>
      </c>
      <c r="CS28" s="641"/>
      <c r="CT28" s="641"/>
      <c r="CU28" s="641"/>
      <c r="CV28" s="641"/>
      <c r="CW28" s="641"/>
      <c r="CX28" s="641"/>
      <c r="CY28" s="642"/>
      <c r="CZ28" s="643">
        <v>12.8</v>
      </c>
      <c r="DA28" s="661"/>
      <c r="DB28" s="661"/>
      <c r="DC28" s="662"/>
      <c r="DD28" s="646">
        <v>4493265</v>
      </c>
      <c r="DE28" s="641"/>
      <c r="DF28" s="641"/>
      <c r="DG28" s="641"/>
      <c r="DH28" s="641"/>
      <c r="DI28" s="641"/>
      <c r="DJ28" s="641"/>
      <c r="DK28" s="642"/>
      <c r="DL28" s="646">
        <v>4493265</v>
      </c>
      <c r="DM28" s="641"/>
      <c r="DN28" s="641"/>
      <c r="DO28" s="641"/>
      <c r="DP28" s="641"/>
      <c r="DQ28" s="641"/>
      <c r="DR28" s="641"/>
      <c r="DS28" s="641"/>
      <c r="DT28" s="641"/>
      <c r="DU28" s="641"/>
      <c r="DV28" s="642"/>
      <c r="DW28" s="643">
        <v>20.8</v>
      </c>
      <c r="DX28" s="661"/>
      <c r="DY28" s="661"/>
      <c r="DZ28" s="661"/>
      <c r="EA28" s="661"/>
      <c r="EB28" s="661"/>
      <c r="EC28" s="676"/>
    </row>
    <row r="29" spans="2:133" ht="11.25" customHeight="1" x14ac:dyDescent="0.15">
      <c r="B29" s="637" t="s">
        <v>299</v>
      </c>
      <c r="C29" s="638"/>
      <c r="D29" s="638"/>
      <c r="E29" s="638"/>
      <c r="F29" s="638"/>
      <c r="G29" s="638"/>
      <c r="H29" s="638"/>
      <c r="I29" s="638"/>
      <c r="J29" s="638"/>
      <c r="K29" s="638"/>
      <c r="L29" s="638"/>
      <c r="M29" s="638"/>
      <c r="N29" s="638"/>
      <c r="O29" s="638"/>
      <c r="P29" s="638"/>
      <c r="Q29" s="639"/>
      <c r="R29" s="640">
        <v>379873</v>
      </c>
      <c r="S29" s="641"/>
      <c r="T29" s="641"/>
      <c r="U29" s="641"/>
      <c r="V29" s="641"/>
      <c r="W29" s="641"/>
      <c r="X29" s="641"/>
      <c r="Y29" s="642"/>
      <c r="Z29" s="677">
        <v>1</v>
      </c>
      <c r="AA29" s="677"/>
      <c r="AB29" s="677"/>
      <c r="AC29" s="677"/>
      <c r="AD29" s="678">
        <v>27994</v>
      </c>
      <c r="AE29" s="678"/>
      <c r="AF29" s="678"/>
      <c r="AG29" s="678"/>
      <c r="AH29" s="678"/>
      <c r="AI29" s="678"/>
      <c r="AJ29" s="678"/>
      <c r="AK29" s="678"/>
      <c r="AL29" s="643">
        <v>0.1</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300</v>
      </c>
      <c r="CE29" s="726"/>
      <c r="CF29" s="673" t="s">
        <v>301</v>
      </c>
      <c r="CG29" s="674"/>
      <c r="CH29" s="674"/>
      <c r="CI29" s="674"/>
      <c r="CJ29" s="674"/>
      <c r="CK29" s="674"/>
      <c r="CL29" s="674"/>
      <c r="CM29" s="674"/>
      <c r="CN29" s="674"/>
      <c r="CO29" s="674"/>
      <c r="CP29" s="674"/>
      <c r="CQ29" s="675"/>
      <c r="CR29" s="640">
        <v>4661917</v>
      </c>
      <c r="CS29" s="659"/>
      <c r="CT29" s="659"/>
      <c r="CU29" s="659"/>
      <c r="CV29" s="659"/>
      <c r="CW29" s="659"/>
      <c r="CX29" s="659"/>
      <c r="CY29" s="660"/>
      <c r="CZ29" s="643">
        <v>12.8</v>
      </c>
      <c r="DA29" s="661"/>
      <c r="DB29" s="661"/>
      <c r="DC29" s="662"/>
      <c r="DD29" s="646">
        <v>4493258</v>
      </c>
      <c r="DE29" s="659"/>
      <c r="DF29" s="659"/>
      <c r="DG29" s="659"/>
      <c r="DH29" s="659"/>
      <c r="DI29" s="659"/>
      <c r="DJ29" s="659"/>
      <c r="DK29" s="660"/>
      <c r="DL29" s="646">
        <v>4493258</v>
      </c>
      <c r="DM29" s="659"/>
      <c r="DN29" s="659"/>
      <c r="DO29" s="659"/>
      <c r="DP29" s="659"/>
      <c r="DQ29" s="659"/>
      <c r="DR29" s="659"/>
      <c r="DS29" s="659"/>
      <c r="DT29" s="659"/>
      <c r="DU29" s="659"/>
      <c r="DV29" s="660"/>
      <c r="DW29" s="643">
        <v>20.8</v>
      </c>
      <c r="DX29" s="661"/>
      <c r="DY29" s="661"/>
      <c r="DZ29" s="661"/>
      <c r="EA29" s="661"/>
      <c r="EB29" s="661"/>
      <c r="EC29" s="676"/>
    </row>
    <row r="30" spans="2:133" ht="11.25" customHeight="1" x14ac:dyDescent="0.15">
      <c r="B30" s="637" t="s">
        <v>302</v>
      </c>
      <c r="C30" s="638"/>
      <c r="D30" s="638"/>
      <c r="E30" s="638"/>
      <c r="F30" s="638"/>
      <c r="G30" s="638"/>
      <c r="H30" s="638"/>
      <c r="I30" s="638"/>
      <c r="J30" s="638"/>
      <c r="K30" s="638"/>
      <c r="L30" s="638"/>
      <c r="M30" s="638"/>
      <c r="N30" s="638"/>
      <c r="O30" s="638"/>
      <c r="P30" s="638"/>
      <c r="Q30" s="639"/>
      <c r="R30" s="640">
        <v>68464</v>
      </c>
      <c r="S30" s="641"/>
      <c r="T30" s="641"/>
      <c r="U30" s="641"/>
      <c r="V30" s="641"/>
      <c r="W30" s="641"/>
      <c r="X30" s="641"/>
      <c r="Y30" s="642"/>
      <c r="Z30" s="677">
        <v>0.2</v>
      </c>
      <c r="AA30" s="677"/>
      <c r="AB30" s="677"/>
      <c r="AC30" s="677"/>
      <c r="AD30" s="678" t="s">
        <v>234</v>
      </c>
      <c r="AE30" s="678"/>
      <c r="AF30" s="678"/>
      <c r="AG30" s="678"/>
      <c r="AH30" s="678"/>
      <c r="AI30" s="678"/>
      <c r="AJ30" s="678"/>
      <c r="AK30" s="678"/>
      <c r="AL30" s="643" t="s">
        <v>234</v>
      </c>
      <c r="AM30" s="644"/>
      <c r="AN30" s="644"/>
      <c r="AO30" s="679"/>
      <c r="AP30" s="701" t="s">
        <v>217</v>
      </c>
      <c r="AQ30" s="702"/>
      <c r="AR30" s="702"/>
      <c r="AS30" s="702"/>
      <c r="AT30" s="702"/>
      <c r="AU30" s="702"/>
      <c r="AV30" s="702"/>
      <c r="AW30" s="702"/>
      <c r="AX30" s="702"/>
      <c r="AY30" s="702"/>
      <c r="AZ30" s="702"/>
      <c r="BA30" s="702"/>
      <c r="BB30" s="702"/>
      <c r="BC30" s="702"/>
      <c r="BD30" s="702"/>
      <c r="BE30" s="702"/>
      <c r="BF30" s="703"/>
      <c r="BG30" s="701" t="s">
        <v>303</v>
      </c>
      <c r="BH30" s="714"/>
      <c r="BI30" s="714"/>
      <c r="BJ30" s="714"/>
      <c r="BK30" s="714"/>
      <c r="BL30" s="714"/>
      <c r="BM30" s="714"/>
      <c r="BN30" s="714"/>
      <c r="BO30" s="714"/>
      <c r="BP30" s="714"/>
      <c r="BQ30" s="715"/>
      <c r="BR30" s="701" t="s">
        <v>304</v>
      </c>
      <c r="BS30" s="714"/>
      <c r="BT30" s="714"/>
      <c r="BU30" s="714"/>
      <c r="BV30" s="714"/>
      <c r="BW30" s="714"/>
      <c r="BX30" s="714"/>
      <c r="BY30" s="714"/>
      <c r="BZ30" s="714"/>
      <c r="CA30" s="714"/>
      <c r="CB30" s="715"/>
      <c r="CD30" s="727"/>
      <c r="CE30" s="728"/>
      <c r="CF30" s="673" t="s">
        <v>305</v>
      </c>
      <c r="CG30" s="674"/>
      <c r="CH30" s="674"/>
      <c r="CI30" s="674"/>
      <c r="CJ30" s="674"/>
      <c r="CK30" s="674"/>
      <c r="CL30" s="674"/>
      <c r="CM30" s="674"/>
      <c r="CN30" s="674"/>
      <c r="CO30" s="674"/>
      <c r="CP30" s="674"/>
      <c r="CQ30" s="675"/>
      <c r="CR30" s="640">
        <v>4468602</v>
      </c>
      <c r="CS30" s="641"/>
      <c r="CT30" s="641"/>
      <c r="CU30" s="641"/>
      <c r="CV30" s="641"/>
      <c r="CW30" s="641"/>
      <c r="CX30" s="641"/>
      <c r="CY30" s="642"/>
      <c r="CZ30" s="643">
        <v>12.3</v>
      </c>
      <c r="DA30" s="661"/>
      <c r="DB30" s="661"/>
      <c r="DC30" s="662"/>
      <c r="DD30" s="646">
        <v>4300051</v>
      </c>
      <c r="DE30" s="641"/>
      <c r="DF30" s="641"/>
      <c r="DG30" s="641"/>
      <c r="DH30" s="641"/>
      <c r="DI30" s="641"/>
      <c r="DJ30" s="641"/>
      <c r="DK30" s="642"/>
      <c r="DL30" s="646">
        <v>4300051</v>
      </c>
      <c r="DM30" s="641"/>
      <c r="DN30" s="641"/>
      <c r="DO30" s="641"/>
      <c r="DP30" s="641"/>
      <c r="DQ30" s="641"/>
      <c r="DR30" s="641"/>
      <c r="DS30" s="641"/>
      <c r="DT30" s="641"/>
      <c r="DU30" s="641"/>
      <c r="DV30" s="642"/>
      <c r="DW30" s="643">
        <v>19.899999999999999</v>
      </c>
      <c r="DX30" s="661"/>
      <c r="DY30" s="661"/>
      <c r="DZ30" s="661"/>
      <c r="EA30" s="661"/>
      <c r="EB30" s="661"/>
      <c r="EC30" s="676"/>
    </row>
    <row r="31" spans="2:133" ht="11.25" customHeight="1" x14ac:dyDescent="0.15">
      <c r="B31" s="637" t="s">
        <v>306</v>
      </c>
      <c r="C31" s="638"/>
      <c r="D31" s="638"/>
      <c r="E31" s="638"/>
      <c r="F31" s="638"/>
      <c r="G31" s="638"/>
      <c r="H31" s="638"/>
      <c r="I31" s="638"/>
      <c r="J31" s="638"/>
      <c r="K31" s="638"/>
      <c r="L31" s="638"/>
      <c r="M31" s="638"/>
      <c r="N31" s="638"/>
      <c r="O31" s="638"/>
      <c r="P31" s="638"/>
      <c r="Q31" s="639"/>
      <c r="R31" s="640">
        <v>2704772</v>
      </c>
      <c r="S31" s="641"/>
      <c r="T31" s="641"/>
      <c r="U31" s="641"/>
      <c r="V31" s="641"/>
      <c r="W31" s="641"/>
      <c r="X31" s="641"/>
      <c r="Y31" s="642"/>
      <c r="Z31" s="677">
        <v>7.1</v>
      </c>
      <c r="AA31" s="677"/>
      <c r="AB31" s="677"/>
      <c r="AC31" s="677"/>
      <c r="AD31" s="678" t="s">
        <v>242</v>
      </c>
      <c r="AE31" s="678"/>
      <c r="AF31" s="678"/>
      <c r="AG31" s="678"/>
      <c r="AH31" s="678"/>
      <c r="AI31" s="678"/>
      <c r="AJ31" s="678"/>
      <c r="AK31" s="678"/>
      <c r="AL31" s="643" t="s">
        <v>234</v>
      </c>
      <c r="AM31" s="644"/>
      <c r="AN31" s="644"/>
      <c r="AO31" s="679"/>
      <c r="AP31" s="716" t="s">
        <v>307</v>
      </c>
      <c r="AQ31" s="717"/>
      <c r="AR31" s="717"/>
      <c r="AS31" s="717"/>
      <c r="AT31" s="722" t="s">
        <v>308</v>
      </c>
      <c r="AU31" s="231"/>
      <c r="AV31" s="231"/>
      <c r="AW31" s="231"/>
      <c r="AX31" s="706" t="s">
        <v>184</v>
      </c>
      <c r="AY31" s="707"/>
      <c r="AZ31" s="707"/>
      <c r="BA31" s="707"/>
      <c r="BB31" s="707"/>
      <c r="BC31" s="707"/>
      <c r="BD31" s="707"/>
      <c r="BE31" s="707"/>
      <c r="BF31" s="708"/>
      <c r="BG31" s="709">
        <v>99.4</v>
      </c>
      <c r="BH31" s="710"/>
      <c r="BI31" s="710"/>
      <c r="BJ31" s="710"/>
      <c r="BK31" s="710"/>
      <c r="BL31" s="710"/>
      <c r="BM31" s="711">
        <v>95.9</v>
      </c>
      <c r="BN31" s="710"/>
      <c r="BO31" s="710"/>
      <c r="BP31" s="710"/>
      <c r="BQ31" s="712"/>
      <c r="BR31" s="709">
        <v>99.4</v>
      </c>
      <c r="BS31" s="710"/>
      <c r="BT31" s="710"/>
      <c r="BU31" s="710"/>
      <c r="BV31" s="710"/>
      <c r="BW31" s="710"/>
      <c r="BX31" s="711">
        <v>95.9</v>
      </c>
      <c r="BY31" s="710"/>
      <c r="BZ31" s="710"/>
      <c r="CA31" s="710"/>
      <c r="CB31" s="712"/>
      <c r="CD31" s="727"/>
      <c r="CE31" s="728"/>
      <c r="CF31" s="673" t="s">
        <v>309</v>
      </c>
      <c r="CG31" s="674"/>
      <c r="CH31" s="674"/>
      <c r="CI31" s="674"/>
      <c r="CJ31" s="674"/>
      <c r="CK31" s="674"/>
      <c r="CL31" s="674"/>
      <c r="CM31" s="674"/>
      <c r="CN31" s="674"/>
      <c r="CO31" s="674"/>
      <c r="CP31" s="674"/>
      <c r="CQ31" s="675"/>
      <c r="CR31" s="640">
        <v>193315</v>
      </c>
      <c r="CS31" s="659"/>
      <c r="CT31" s="659"/>
      <c r="CU31" s="659"/>
      <c r="CV31" s="659"/>
      <c r="CW31" s="659"/>
      <c r="CX31" s="659"/>
      <c r="CY31" s="660"/>
      <c r="CZ31" s="643">
        <v>0.5</v>
      </c>
      <c r="DA31" s="661"/>
      <c r="DB31" s="661"/>
      <c r="DC31" s="662"/>
      <c r="DD31" s="646">
        <v>193207</v>
      </c>
      <c r="DE31" s="659"/>
      <c r="DF31" s="659"/>
      <c r="DG31" s="659"/>
      <c r="DH31" s="659"/>
      <c r="DI31" s="659"/>
      <c r="DJ31" s="659"/>
      <c r="DK31" s="660"/>
      <c r="DL31" s="646">
        <v>193207</v>
      </c>
      <c r="DM31" s="659"/>
      <c r="DN31" s="659"/>
      <c r="DO31" s="659"/>
      <c r="DP31" s="659"/>
      <c r="DQ31" s="659"/>
      <c r="DR31" s="659"/>
      <c r="DS31" s="659"/>
      <c r="DT31" s="659"/>
      <c r="DU31" s="659"/>
      <c r="DV31" s="660"/>
      <c r="DW31" s="643">
        <v>0.9</v>
      </c>
      <c r="DX31" s="661"/>
      <c r="DY31" s="661"/>
      <c r="DZ31" s="661"/>
      <c r="EA31" s="661"/>
      <c r="EB31" s="661"/>
      <c r="EC31" s="676"/>
    </row>
    <row r="32" spans="2:133" ht="11.25" customHeight="1" x14ac:dyDescent="0.15">
      <c r="B32" s="731" t="s">
        <v>310</v>
      </c>
      <c r="C32" s="732"/>
      <c r="D32" s="732"/>
      <c r="E32" s="732"/>
      <c r="F32" s="732"/>
      <c r="G32" s="732"/>
      <c r="H32" s="732"/>
      <c r="I32" s="732"/>
      <c r="J32" s="732"/>
      <c r="K32" s="732"/>
      <c r="L32" s="732"/>
      <c r="M32" s="732"/>
      <c r="N32" s="732"/>
      <c r="O32" s="732"/>
      <c r="P32" s="732"/>
      <c r="Q32" s="733"/>
      <c r="R32" s="640" t="s">
        <v>127</v>
      </c>
      <c r="S32" s="641"/>
      <c r="T32" s="641"/>
      <c r="U32" s="641"/>
      <c r="V32" s="641"/>
      <c r="W32" s="641"/>
      <c r="X32" s="641"/>
      <c r="Y32" s="642"/>
      <c r="Z32" s="677" t="s">
        <v>127</v>
      </c>
      <c r="AA32" s="677"/>
      <c r="AB32" s="677"/>
      <c r="AC32" s="677"/>
      <c r="AD32" s="678" t="s">
        <v>234</v>
      </c>
      <c r="AE32" s="678"/>
      <c r="AF32" s="678"/>
      <c r="AG32" s="678"/>
      <c r="AH32" s="678"/>
      <c r="AI32" s="678"/>
      <c r="AJ32" s="678"/>
      <c r="AK32" s="678"/>
      <c r="AL32" s="643" t="s">
        <v>234</v>
      </c>
      <c r="AM32" s="644"/>
      <c r="AN32" s="644"/>
      <c r="AO32" s="679"/>
      <c r="AP32" s="718"/>
      <c r="AQ32" s="719"/>
      <c r="AR32" s="719"/>
      <c r="AS32" s="719"/>
      <c r="AT32" s="723"/>
      <c r="AU32" s="230" t="s">
        <v>311</v>
      </c>
      <c r="AV32" s="230"/>
      <c r="AW32" s="230"/>
      <c r="AX32" s="637" t="s">
        <v>312</v>
      </c>
      <c r="AY32" s="638"/>
      <c r="AZ32" s="638"/>
      <c r="BA32" s="638"/>
      <c r="BB32" s="638"/>
      <c r="BC32" s="638"/>
      <c r="BD32" s="638"/>
      <c r="BE32" s="638"/>
      <c r="BF32" s="639"/>
      <c r="BG32" s="713">
        <v>99.5</v>
      </c>
      <c r="BH32" s="659"/>
      <c r="BI32" s="659"/>
      <c r="BJ32" s="659"/>
      <c r="BK32" s="659"/>
      <c r="BL32" s="659"/>
      <c r="BM32" s="644">
        <v>97.1</v>
      </c>
      <c r="BN32" s="705"/>
      <c r="BO32" s="705"/>
      <c r="BP32" s="705"/>
      <c r="BQ32" s="683"/>
      <c r="BR32" s="713">
        <v>99.5</v>
      </c>
      <c r="BS32" s="659"/>
      <c r="BT32" s="659"/>
      <c r="BU32" s="659"/>
      <c r="BV32" s="659"/>
      <c r="BW32" s="659"/>
      <c r="BX32" s="644">
        <v>97</v>
      </c>
      <c r="BY32" s="705"/>
      <c r="BZ32" s="705"/>
      <c r="CA32" s="705"/>
      <c r="CB32" s="683"/>
      <c r="CD32" s="729"/>
      <c r="CE32" s="730"/>
      <c r="CF32" s="673" t="s">
        <v>313</v>
      </c>
      <c r="CG32" s="674"/>
      <c r="CH32" s="674"/>
      <c r="CI32" s="674"/>
      <c r="CJ32" s="674"/>
      <c r="CK32" s="674"/>
      <c r="CL32" s="674"/>
      <c r="CM32" s="674"/>
      <c r="CN32" s="674"/>
      <c r="CO32" s="674"/>
      <c r="CP32" s="674"/>
      <c r="CQ32" s="675"/>
      <c r="CR32" s="640">
        <v>7</v>
      </c>
      <c r="CS32" s="641"/>
      <c r="CT32" s="641"/>
      <c r="CU32" s="641"/>
      <c r="CV32" s="641"/>
      <c r="CW32" s="641"/>
      <c r="CX32" s="641"/>
      <c r="CY32" s="642"/>
      <c r="CZ32" s="643">
        <v>0</v>
      </c>
      <c r="DA32" s="661"/>
      <c r="DB32" s="661"/>
      <c r="DC32" s="662"/>
      <c r="DD32" s="646">
        <v>7</v>
      </c>
      <c r="DE32" s="641"/>
      <c r="DF32" s="641"/>
      <c r="DG32" s="641"/>
      <c r="DH32" s="641"/>
      <c r="DI32" s="641"/>
      <c r="DJ32" s="641"/>
      <c r="DK32" s="642"/>
      <c r="DL32" s="646">
        <v>7</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314</v>
      </c>
      <c r="C33" s="638"/>
      <c r="D33" s="638"/>
      <c r="E33" s="638"/>
      <c r="F33" s="638"/>
      <c r="G33" s="638"/>
      <c r="H33" s="638"/>
      <c r="I33" s="638"/>
      <c r="J33" s="638"/>
      <c r="K33" s="638"/>
      <c r="L33" s="638"/>
      <c r="M33" s="638"/>
      <c r="N33" s="638"/>
      <c r="O33" s="638"/>
      <c r="P33" s="638"/>
      <c r="Q33" s="639"/>
      <c r="R33" s="640">
        <v>2107568</v>
      </c>
      <c r="S33" s="641"/>
      <c r="T33" s="641"/>
      <c r="U33" s="641"/>
      <c r="V33" s="641"/>
      <c r="W33" s="641"/>
      <c r="X33" s="641"/>
      <c r="Y33" s="642"/>
      <c r="Z33" s="677">
        <v>5.5</v>
      </c>
      <c r="AA33" s="677"/>
      <c r="AB33" s="677"/>
      <c r="AC33" s="677"/>
      <c r="AD33" s="678" t="s">
        <v>127</v>
      </c>
      <c r="AE33" s="678"/>
      <c r="AF33" s="678"/>
      <c r="AG33" s="678"/>
      <c r="AH33" s="678"/>
      <c r="AI33" s="678"/>
      <c r="AJ33" s="678"/>
      <c r="AK33" s="678"/>
      <c r="AL33" s="643" t="s">
        <v>234</v>
      </c>
      <c r="AM33" s="644"/>
      <c r="AN33" s="644"/>
      <c r="AO33" s="679"/>
      <c r="AP33" s="720"/>
      <c r="AQ33" s="721"/>
      <c r="AR33" s="721"/>
      <c r="AS33" s="721"/>
      <c r="AT33" s="724"/>
      <c r="AU33" s="232"/>
      <c r="AV33" s="232"/>
      <c r="AW33" s="232"/>
      <c r="AX33" s="621" t="s">
        <v>315</v>
      </c>
      <c r="AY33" s="622"/>
      <c r="AZ33" s="622"/>
      <c r="BA33" s="622"/>
      <c r="BB33" s="622"/>
      <c r="BC33" s="622"/>
      <c r="BD33" s="622"/>
      <c r="BE33" s="622"/>
      <c r="BF33" s="623"/>
      <c r="BG33" s="704">
        <v>99.2</v>
      </c>
      <c r="BH33" s="625"/>
      <c r="BI33" s="625"/>
      <c r="BJ33" s="625"/>
      <c r="BK33" s="625"/>
      <c r="BL33" s="625"/>
      <c r="BM33" s="668">
        <v>94.5</v>
      </c>
      <c r="BN33" s="625"/>
      <c r="BO33" s="625"/>
      <c r="BP33" s="625"/>
      <c r="BQ33" s="689"/>
      <c r="BR33" s="704">
        <v>99.2</v>
      </c>
      <c r="BS33" s="625"/>
      <c r="BT33" s="625"/>
      <c r="BU33" s="625"/>
      <c r="BV33" s="625"/>
      <c r="BW33" s="625"/>
      <c r="BX33" s="668">
        <v>94.7</v>
      </c>
      <c r="BY33" s="625"/>
      <c r="BZ33" s="625"/>
      <c r="CA33" s="625"/>
      <c r="CB33" s="689"/>
      <c r="CD33" s="673" t="s">
        <v>316</v>
      </c>
      <c r="CE33" s="674"/>
      <c r="CF33" s="674"/>
      <c r="CG33" s="674"/>
      <c r="CH33" s="674"/>
      <c r="CI33" s="674"/>
      <c r="CJ33" s="674"/>
      <c r="CK33" s="674"/>
      <c r="CL33" s="674"/>
      <c r="CM33" s="674"/>
      <c r="CN33" s="674"/>
      <c r="CO33" s="674"/>
      <c r="CP33" s="674"/>
      <c r="CQ33" s="675"/>
      <c r="CR33" s="640">
        <v>17042146</v>
      </c>
      <c r="CS33" s="659"/>
      <c r="CT33" s="659"/>
      <c r="CU33" s="659"/>
      <c r="CV33" s="659"/>
      <c r="CW33" s="659"/>
      <c r="CX33" s="659"/>
      <c r="CY33" s="660"/>
      <c r="CZ33" s="643">
        <v>46.9</v>
      </c>
      <c r="DA33" s="661"/>
      <c r="DB33" s="661"/>
      <c r="DC33" s="662"/>
      <c r="DD33" s="646">
        <v>13694222</v>
      </c>
      <c r="DE33" s="659"/>
      <c r="DF33" s="659"/>
      <c r="DG33" s="659"/>
      <c r="DH33" s="659"/>
      <c r="DI33" s="659"/>
      <c r="DJ33" s="659"/>
      <c r="DK33" s="660"/>
      <c r="DL33" s="646">
        <v>9558658</v>
      </c>
      <c r="DM33" s="659"/>
      <c r="DN33" s="659"/>
      <c r="DO33" s="659"/>
      <c r="DP33" s="659"/>
      <c r="DQ33" s="659"/>
      <c r="DR33" s="659"/>
      <c r="DS33" s="659"/>
      <c r="DT33" s="659"/>
      <c r="DU33" s="659"/>
      <c r="DV33" s="660"/>
      <c r="DW33" s="643">
        <v>44.3</v>
      </c>
      <c r="DX33" s="661"/>
      <c r="DY33" s="661"/>
      <c r="DZ33" s="661"/>
      <c r="EA33" s="661"/>
      <c r="EB33" s="661"/>
      <c r="EC33" s="676"/>
    </row>
    <row r="34" spans="2:133" ht="11.25" customHeight="1" x14ac:dyDescent="0.15">
      <c r="B34" s="637" t="s">
        <v>317</v>
      </c>
      <c r="C34" s="638"/>
      <c r="D34" s="638"/>
      <c r="E34" s="638"/>
      <c r="F34" s="638"/>
      <c r="G34" s="638"/>
      <c r="H34" s="638"/>
      <c r="I34" s="638"/>
      <c r="J34" s="638"/>
      <c r="K34" s="638"/>
      <c r="L34" s="638"/>
      <c r="M34" s="638"/>
      <c r="N34" s="638"/>
      <c r="O34" s="638"/>
      <c r="P34" s="638"/>
      <c r="Q34" s="639"/>
      <c r="R34" s="640">
        <v>180396</v>
      </c>
      <c r="S34" s="641"/>
      <c r="T34" s="641"/>
      <c r="U34" s="641"/>
      <c r="V34" s="641"/>
      <c r="W34" s="641"/>
      <c r="X34" s="641"/>
      <c r="Y34" s="642"/>
      <c r="Z34" s="677">
        <v>0.5</v>
      </c>
      <c r="AA34" s="677"/>
      <c r="AB34" s="677"/>
      <c r="AC34" s="677"/>
      <c r="AD34" s="678">
        <v>19513</v>
      </c>
      <c r="AE34" s="678"/>
      <c r="AF34" s="678"/>
      <c r="AG34" s="678"/>
      <c r="AH34" s="678"/>
      <c r="AI34" s="678"/>
      <c r="AJ34" s="678"/>
      <c r="AK34" s="678"/>
      <c r="AL34" s="643">
        <v>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318</v>
      </c>
      <c r="CE34" s="674"/>
      <c r="CF34" s="674"/>
      <c r="CG34" s="674"/>
      <c r="CH34" s="674"/>
      <c r="CI34" s="674"/>
      <c r="CJ34" s="674"/>
      <c r="CK34" s="674"/>
      <c r="CL34" s="674"/>
      <c r="CM34" s="674"/>
      <c r="CN34" s="674"/>
      <c r="CO34" s="674"/>
      <c r="CP34" s="674"/>
      <c r="CQ34" s="675"/>
      <c r="CR34" s="640">
        <v>4606598</v>
      </c>
      <c r="CS34" s="641"/>
      <c r="CT34" s="641"/>
      <c r="CU34" s="641"/>
      <c r="CV34" s="641"/>
      <c r="CW34" s="641"/>
      <c r="CX34" s="641"/>
      <c r="CY34" s="642"/>
      <c r="CZ34" s="643">
        <v>12.7</v>
      </c>
      <c r="DA34" s="661"/>
      <c r="DB34" s="661"/>
      <c r="DC34" s="662"/>
      <c r="DD34" s="646">
        <v>3311898</v>
      </c>
      <c r="DE34" s="641"/>
      <c r="DF34" s="641"/>
      <c r="DG34" s="641"/>
      <c r="DH34" s="641"/>
      <c r="DI34" s="641"/>
      <c r="DJ34" s="641"/>
      <c r="DK34" s="642"/>
      <c r="DL34" s="646">
        <v>2975963</v>
      </c>
      <c r="DM34" s="641"/>
      <c r="DN34" s="641"/>
      <c r="DO34" s="641"/>
      <c r="DP34" s="641"/>
      <c r="DQ34" s="641"/>
      <c r="DR34" s="641"/>
      <c r="DS34" s="641"/>
      <c r="DT34" s="641"/>
      <c r="DU34" s="641"/>
      <c r="DV34" s="642"/>
      <c r="DW34" s="643">
        <v>13.8</v>
      </c>
      <c r="DX34" s="661"/>
      <c r="DY34" s="661"/>
      <c r="DZ34" s="661"/>
      <c r="EA34" s="661"/>
      <c r="EB34" s="661"/>
      <c r="EC34" s="676"/>
    </row>
    <row r="35" spans="2:133" ht="11.25" customHeight="1" x14ac:dyDescent="0.15">
      <c r="B35" s="637" t="s">
        <v>319</v>
      </c>
      <c r="C35" s="638"/>
      <c r="D35" s="638"/>
      <c r="E35" s="638"/>
      <c r="F35" s="638"/>
      <c r="G35" s="638"/>
      <c r="H35" s="638"/>
      <c r="I35" s="638"/>
      <c r="J35" s="638"/>
      <c r="K35" s="638"/>
      <c r="L35" s="638"/>
      <c r="M35" s="638"/>
      <c r="N35" s="638"/>
      <c r="O35" s="638"/>
      <c r="P35" s="638"/>
      <c r="Q35" s="639"/>
      <c r="R35" s="640">
        <v>68539</v>
      </c>
      <c r="S35" s="641"/>
      <c r="T35" s="641"/>
      <c r="U35" s="641"/>
      <c r="V35" s="641"/>
      <c r="W35" s="641"/>
      <c r="X35" s="641"/>
      <c r="Y35" s="642"/>
      <c r="Z35" s="677">
        <v>0.2</v>
      </c>
      <c r="AA35" s="677"/>
      <c r="AB35" s="677"/>
      <c r="AC35" s="677"/>
      <c r="AD35" s="678" t="s">
        <v>234</v>
      </c>
      <c r="AE35" s="678"/>
      <c r="AF35" s="678"/>
      <c r="AG35" s="678"/>
      <c r="AH35" s="678"/>
      <c r="AI35" s="678"/>
      <c r="AJ35" s="678"/>
      <c r="AK35" s="678"/>
      <c r="AL35" s="643" t="s">
        <v>127</v>
      </c>
      <c r="AM35" s="644"/>
      <c r="AN35" s="644"/>
      <c r="AO35" s="679"/>
      <c r="AP35" s="235"/>
      <c r="AQ35" s="701" t="s">
        <v>320</v>
      </c>
      <c r="AR35" s="702"/>
      <c r="AS35" s="702"/>
      <c r="AT35" s="702"/>
      <c r="AU35" s="702"/>
      <c r="AV35" s="702"/>
      <c r="AW35" s="702"/>
      <c r="AX35" s="702"/>
      <c r="AY35" s="702"/>
      <c r="AZ35" s="702"/>
      <c r="BA35" s="702"/>
      <c r="BB35" s="702"/>
      <c r="BC35" s="702"/>
      <c r="BD35" s="702"/>
      <c r="BE35" s="702"/>
      <c r="BF35" s="703"/>
      <c r="BG35" s="701" t="s">
        <v>321</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322</v>
      </c>
      <c r="CE35" s="674"/>
      <c r="CF35" s="674"/>
      <c r="CG35" s="674"/>
      <c r="CH35" s="674"/>
      <c r="CI35" s="674"/>
      <c r="CJ35" s="674"/>
      <c r="CK35" s="674"/>
      <c r="CL35" s="674"/>
      <c r="CM35" s="674"/>
      <c r="CN35" s="674"/>
      <c r="CO35" s="674"/>
      <c r="CP35" s="674"/>
      <c r="CQ35" s="675"/>
      <c r="CR35" s="640">
        <v>729142</v>
      </c>
      <c r="CS35" s="659"/>
      <c r="CT35" s="659"/>
      <c r="CU35" s="659"/>
      <c r="CV35" s="659"/>
      <c r="CW35" s="659"/>
      <c r="CX35" s="659"/>
      <c r="CY35" s="660"/>
      <c r="CZ35" s="643">
        <v>2</v>
      </c>
      <c r="DA35" s="661"/>
      <c r="DB35" s="661"/>
      <c r="DC35" s="662"/>
      <c r="DD35" s="646">
        <v>653394</v>
      </c>
      <c r="DE35" s="659"/>
      <c r="DF35" s="659"/>
      <c r="DG35" s="659"/>
      <c r="DH35" s="659"/>
      <c r="DI35" s="659"/>
      <c r="DJ35" s="659"/>
      <c r="DK35" s="660"/>
      <c r="DL35" s="646">
        <v>640130</v>
      </c>
      <c r="DM35" s="659"/>
      <c r="DN35" s="659"/>
      <c r="DO35" s="659"/>
      <c r="DP35" s="659"/>
      <c r="DQ35" s="659"/>
      <c r="DR35" s="659"/>
      <c r="DS35" s="659"/>
      <c r="DT35" s="659"/>
      <c r="DU35" s="659"/>
      <c r="DV35" s="660"/>
      <c r="DW35" s="643">
        <v>3</v>
      </c>
      <c r="DX35" s="661"/>
      <c r="DY35" s="661"/>
      <c r="DZ35" s="661"/>
      <c r="EA35" s="661"/>
      <c r="EB35" s="661"/>
      <c r="EC35" s="676"/>
    </row>
    <row r="36" spans="2:133" ht="11.25" customHeight="1" x14ac:dyDescent="0.15">
      <c r="B36" s="637" t="s">
        <v>323</v>
      </c>
      <c r="C36" s="638"/>
      <c r="D36" s="638"/>
      <c r="E36" s="638"/>
      <c r="F36" s="638"/>
      <c r="G36" s="638"/>
      <c r="H36" s="638"/>
      <c r="I36" s="638"/>
      <c r="J36" s="638"/>
      <c r="K36" s="638"/>
      <c r="L36" s="638"/>
      <c r="M36" s="638"/>
      <c r="N36" s="638"/>
      <c r="O36" s="638"/>
      <c r="P36" s="638"/>
      <c r="Q36" s="639"/>
      <c r="R36" s="640">
        <v>1418934</v>
      </c>
      <c r="S36" s="641"/>
      <c r="T36" s="641"/>
      <c r="U36" s="641"/>
      <c r="V36" s="641"/>
      <c r="W36" s="641"/>
      <c r="X36" s="641"/>
      <c r="Y36" s="642"/>
      <c r="Z36" s="677">
        <v>3.7</v>
      </c>
      <c r="AA36" s="677"/>
      <c r="AB36" s="677"/>
      <c r="AC36" s="677"/>
      <c r="AD36" s="678" t="s">
        <v>234</v>
      </c>
      <c r="AE36" s="678"/>
      <c r="AF36" s="678"/>
      <c r="AG36" s="678"/>
      <c r="AH36" s="678"/>
      <c r="AI36" s="678"/>
      <c r="AJ36" s="678"/>
      <c r="AK36" s="678"/>
      <c r="AL36" s="643" t="s">
        <v>234</v>
      </c>
      <c r="AM36" s="644"/>
      <c r="AN36" s="644"/>
      <c r="AO36" s="679"/>
      <c r="AP36" s="235"/>
      <c r="AQ36" s="692" t="s">
        <v>324</v>
      </c>
      <c r="AR36" s="693"/>
      <c r="AS36" s="693"/>
      <c r="AT36" s="693"/>
      <c r="AU36" s="693"/>
      <c r="AV36" s="693"/>
      <c r="AW36" s="693"/>
      <c r="AX36" s="693"/>
      <c r="AY36" s="694"/>
      <c r="AZ36" s="695">
        <v>5870653</v>
      </c>
      <c r="BA36" s="696"/>
      <c r="BB36" s="696"/>
      <c r="BC36" s="696"/>
      <c r="BD36" s="696"/>
      <c r="BE36" s="696"/>
      <c r="BF36" s="697"/>
      <c r="BG36" s="698" t="s">
        <v>325</v>
      </c>
      <c r="BH36" s="699"/>
      <c r="BI36" s="699"/>
      <c r="BJ36" s="699"/>
      <c r="BK36" s="699"/>
      <c r="BL36" s="699"/>
      <c r="BM36" s="699"/>
      <c r="BN36" s="699"/>
      <c r="BO36" s="699"/>
      <c r="BP36" s="699"/>
      <c r="BQ36" s="699"/>
      <c r="BR36" s="699"/>
      <c r="BS36" s="699"/>
      <c r="BT36" s="699"/>
      <c r="BU36" s="700"/>
      <c r="BV36" s="695">
        <v>83635</v>
      </c>
      <c r="BW36" s="696"/>
      <c r="BX36" s="696"/>
      <c r="BY36" s="696"/>
      <c r="BZ36" s="696"/>
      <c r="CA36" s="696"/>
      <c r="CB36" s="697"/>
      <c r="CD36" s="673" t="s">
        <v>326</v>
      </c>
      <c r="CE36" s="674"/>
      <c r="CF36" s="674"/>
      <c r="CG36" s="674"/>
      <c r="CH36" s="674"/>
      <c r="CI36" s="674"/>
      <c r="CJ36" s="674"/>
      <c r="CK36" s="674"/>
      <c r="CL36" s="674"/>
      <c r="CM36" s="674"/>
      <c r="CN36" s="674"/>
      <c r="CO36" s="674"/>
      <c r="CP36" s="674"/>
      <c r="CQ36" s="675"/>
      <c r="CR36" s="640">
        <v>6309207</v>
      </c>
      <c r="CS36" s="641"/>
      <c r="CT36" s="641"/>
      <c r="CU36" s="641"/>
      <c r="CV36" s="641"/>
      <c r="CW36" s="641"/>
      <c r="CX36" s="641"/>
      <c r="CY36" s="642"/>
      <c r="CZ36" s="643">
        <v>17.399999999999999</v>
      </c>
      <c r="DA36" s="661"/>
      <c r="DB36" s="661"/>
      <c r="DC36" s="662"/>
      <c r="DD36" s="646">
        <v>5173904</v>
      </c>
      <c r="DE36" s="641"/>
      <c r="DF36" s="641"/>
      <c r="DG36" s="641"/>
      <c r="DH36" s="641"/>
      <c r="DI36" s="641"/>
      <c r="DJ36" s="641"/>
      <c r="DK36" s="642"/>
      <c r="DL36" s="646">
        <v>4096025</v>
      </c>
      <c r="DM36" s="641"/>
      <c r="DN36" s="641"/>
      <c r="DO36" s="641"/>
      <c r="DP36" s="641"/>
      <c r="DQ36" s="641"/>
      <c r="DR36" s="641"/>
      <c r="DS36" s="641"/>
      <c r="DT36" s="641"/>
      <c r="DU36" s="641"/>
      <c r="DV36" s="642"/>
      <c r="DW36" s="643">
        <v>19</v>
      </c>
      <c r="DX36" s="661"/>
      <c r="DY36" s="661"/>
      <c r="DZ36" s="661"/>
      <c r="EA36" s="661"/>
      <c r="EB36" s="661"/>
      <c r="EC36" s="676"/>
    </row>
    <row r="37" spans="2:133" ht="11.25" customHeight="1" x14ac:dyDescent="0.15">
      <c r="B37" s="637" t="s">
        <v>327</v>
      </c>
      <c r="C37" s="638"/>
      <c r="D37" s="638"/>
      <c r="E37" s="638"/>
      <c r="F37" s="638"/>
      <c r="G37" s="638"/>
      <c r="H37" s="638"/>
      <c r="I37" s="638"/>
      <c r="J37" s="638"/>
      <c r="K37" s="638"/>
      <c r="L37" s="638"/>
      <c r="M37" s="638"/>
      <c r="N37" s="638"/>
      <c r="O37" s="638"/>
      <c r="P37" s="638"/>
      <c r="Q37" s="639"/>
      <c r="R37" s="640">
        <v>2320619</v>
      </c>
      <c r="S37" s="641"/>
      <c r="T37" s="641"/>
      <c r="U37" s="641"/>
      <c r="V37" s="641"/>
      <c r="W37" s="641"/>
      <c r="X37" s="641"/>
      <c r="Y37" s="642"/>
      <c r="Z37" s="677">
        <v>6.1</v>
      </c>
      <c r="AA37" s="677"/>
      <c r="AB37" s="677"/>
      <c r="AC37" s="677"/>
      <c r="AD37" s="678" t="s">
        <v>127</v>
      </c>
      <c r="AE37" s="678"/>
      <c r="AF37" s="678"/>
      <c r="AG37" s="678"/>
      <c r="AH37" s="678"/>
      <c r="AI37" s="678"/>
      <c r="AJ37" s="678"/>
      <c r="AK37" s="678"/>
      <c r="AL37" s="643" t="s">
        <v>234</v>
      </c>
      <c r="AM37" s="644"/>
      <c r="AN37" s="644"/>
      <c r="AO37" s="679"/>
      <c r="AQ37" s="680" t="s">
        <v>328</v>
      </c>
      <c r="AR37" s="681"/>
      <c r="AS37" s="681"/>
      <c r="AT37" s="681"/>
      <c r="AU37" s="681"/>
      <c r="AV37" s="681"/>
      <c r="AW37" s="681"/>
      <c r="AX37" s="681"/>
      <c r="AY37" s="682"/>
      <c r="AZ37" s="640">
        <v>1817619</v>
      </c>
      <c r="BA37" s="641"/>
      <c r="BB37" s="641"/>
      <c r="BC37" s="641"/>
      <c r="BD37" s="659"/>
      <c r="BE37" s="659"/>
      <c r="BF37" s="683"/>
      <c r="BG37" s="673" t="s">
        <v>329</v>
      </c>
      <c r="BH37" s="674"/>
      <c r="BI37" s="674"/>
      <c r="BJ37" s="674"/>
      <c r="BK37" s="674"/>
      <c r="BL37" s="674"/>
      <c r="BM37" s="674"/>
      <c r="BN37" s="674"/>
      <c r="BO37" s="674"/>
      <c r="BP37" s="674"/>
      <c r="BQ37" s="674"/>
      <c r="BR37" s="674"/>
      <c r="BS37" s="674"/>
      <c r="BT37" s="674"/>
      <c r="BU37" s="675"/>
      <c r="BV37" s="640">
        <v>22036</v>
      </c>
      <c r="BW37" s="641"/>
      <c r="BX37" s="641"/>
      <c r="BY37" s="641"/>
      <c r="BZ37" s="641"/>
      <c r="CA37" s="641"/>
      <c r="CB37" s="684"/>
      <c r="CD37" s="673" t="s">
        <v>330</v>
      </c>
      <c r="CE37" s="674"/>
      <c r="CF37" s="674"/>
      <c r="CG37" s="674"/>
      <c r="CH37" s="674"/>
      <c r="CI37" s="674"/>
      <c r="CJ37" s="674"/>
      <c r="CK37" s="674"/>
      <c r="CL37" s="674"/>
      <c r="CM37" s="674"/>
      <c r="CN37" s="674"/>
      <c r="CO37" s="674"/>
      <c r="CP37" s="674"/>
      <c r="CQ37" s="675"/>
      <c r="CR37" s="640">
        <v>1406431</v>
      </c>
      <c r="CS37" s="659"/>
      <c r="CT37" s="659"/>
      <c r="CU37" s="659"/>
      <c r="CV37" s="659"/>
      <c r="CW37" s="659"/>
      <c r="CX37" s="659"/>
      <c r="CY37" s="660"/>
      <c r="CZ37" s="643">
        <v>3.9</v>
      </c>
      <c r="DA37" s="661"/>
      <c r="DB37" s="661"/>
      <c r="DC37" s="662"/>
      <c r="DD37" s="646">
        <v>1377483</v>
      </c>
      <c r="DE37" s="659"/>
      <c r="DF37" s="659"/>
      <c r="DG37" s="659"/>
      <c r="DH37" s="659"/>
      <c r="DI37" s="659"/>
      <c r="DJ37" s="659"/>
      <c r="DK37" s="660"/>
      <c r="DL37" s="646">
        <v>1377483</v>
      </c>
      <c r="DM37" s="659"/>
      <c r="DN37" s="659"/>
      <c r="DO37" s="659"/>
      <c r="DP37" s="659"/>
      <c r="DQ37" s="659"/>
      <c r="DR37" s="659"/>
      <c r="DS37" s="659"/>
      <c r="DT37" s="659"/>
      <c r="DU37" s="659"/>
      <c r="DV37" s="660"/>
      <c r="DW37" s="643">
        <v>6.4</v>
      </c>
      <c r="DX37" s="661"/>
      <c r="DY37" s="661"/>
      <c r="DZ37" s="661"/>
      <c r="EA37" s="661"/>
      <c r="EB37" s="661"/>
      <c r="EC37" s="676"/>
    </row>
    <row r="38" spans="2:133" ht="11.25" customHeight="1" x14ac:dyDescent="0.15">
      <c r="B38" s="637" t="s">
        <v>331</v>
      </c>
      <c r="C38" s="638"/>
      <c r="D38" s="638"/>
      <c r="E38" s="638"/>
      <c r="F38" s="638"/>
      <c r="G38" s="638"/>
      <c r="H38" s="638"/>
      <c r="I38" s="638"/>
      <c r="J38" s="638"/>
      <c r="K38" s="638"/>
      <c r="L38" s="638"/>
      <c r="M38" s="638"/>
      <c r="N38" s="638"/>
      <c r="O38" s="638"/>
      <c r="P38" s="638"/>
      <c r="Q38" s="639"/>
      <c r="R38" s="640">
        <v>973394</v>
      </c>
      <c r="S38" s="641"/>
      <c r="T38" s="641"/>
      <c r="U38" s="641"/>
      <c r="V38" s="641"/>
      <c r="W38" s="641"/>
      <c r="X38" s="641"/>
      <c r="Y38" s="642"/>
      <c r="Z38" s="677">
        <v>2.6</v>
      </c>
      <c r="AA38" s="677"/>
      <c r="AB38" s="677"/>
      <c r="AC38" s="677"/>
      <c r="AD38" s="678">
        <v>275</v>
      </c>
      <c r="AE38" s="678"/>
      <c r="AF38" s="678"/>
      <c r="AG38" s="678"/>
      <c r="AH38" s="678"/>
      <c r="AI38" s="678"/>
      <c r="AJ38" s="678"/>
      <c r="AK38" s="678"/>
      <c r="AL38" s="643">
        <v>0</v>
      </c>
      <c r="AM38" s="644"/>
      <c r="AN38" s="644"/>
      <c r="AO38" s="679"/>
      <c r="AQ38" s="680" t="s">
        <v>332</v>
      </c>
      <c r="AR38" s="681"/>
      <c r="AS38" s="681"/>
      <c r="AT38" s="681"/>
      <c r="AU38" s="681"/>
      <c r="AV38" s="681"/>
      <c r="AW38" s="681"/>
      <c r="AX38" s="681"/>
      <c r="AY38" s="682"/>
      <c r="AZ38" s="640">
        <v>1275748</v>
      </c>
      <c r="BA38" s="641"/>
      <c r="BB38" s="641"/>
      <c r="BC38" s="641"/>
      <c r="BD38" s="659"/>
      <c r="BE38" s="659"/>
      <c r="BF38" s="683"/>
      <c r="BG38" s="673" t="s">
        <v>333</v>
      </c>
      <c r="BH38" s="674"/>
      <c r="BI38" s="674"/>
      <c r="BJ38" s="674"/>
      <c r="BK38" s="674"/>
      <c r="BL38" s="674"/>
      <c r="BM38" s="674"/>
      <c r="BN38" s="674"/>
      <c r="BO38" s="674"/>
      <c r="BP38" s="674"/>
      <c r="BQ38" s="674"/>
      <c r="BR38" s="674"/>
      <c r="BS38" s="674"/>
      <c r="BT38" s="674"/>
      <c r="BU38" s="675"/>
      <c r="BV38" s="640">
        <v>6567</v>
      </c>
      <c r="BW38" s="641"/>
      <c r="BX38" s="641"/>
      <c r="BY38" s="641"/>
      <c r="BZ38" s="641"/>
      <c r="CA38" s="641"/>
      <c r="CB38" s="684"/>
      <c r="CD38" s="673" t="s">
        <v>334</v>
      </c>
      <c r="CE38" s="674"/>
      <c r="CF38" s="674"/>
      <c r="CG38" s="674"/>
      <c r="CH38" s="674"/>
      <c r="CI38" s="674"/>
      <c r="CJ38" s="674"/>
      <c r="CK38" s="674"/>
      <c r="CL38" s="674"/>
      <c r="CM38" s="674"/>
      <c r="CN38" s="674"/>
      <c r="CO38" s="674"/>
      <c r="CP38" s="674"/>
      <c r="CQ38" s="675"/>
      <c r="CR38" s="640">
        <v>2503467</v>
      </c>
      <c r="CS38" s="641"/>
      <c r="CT38" s="641"/>
      <c r="CU38" s="641"/>
      <c r="CV38" s="641"/>
      <c r="CW38" s="641"/>
      <c r="CX38" s="641"/>
      <c r="CY38" s="642"/>
      <c r="CZ38" s="643">
        <v>6.9</v>
      </c>
      <c r="DA38" s="661"/>
      <c r="DB38" s="661"/>
      <c r="DC38" s="662"/>
      <c r="DD38" s="646">
        <v>2212396</v>
      </c>
      <c r="DE38" s="641"/>
      <c r="DF38" s="641"/>
      <c r="DG38" s="641"/>
      <c r="DH38" s="641"/>
      <c r="DI38" s="641"/>
      <c r="DJ38" s="641"/>
      <c r="DK38" s="642"/>
      <c r="DL38" s="646">
        <v>1846540</v>
      </c>
      <c r="DM38" s="641"/>
      <c r="DN38" s="641"/>
      <c r="DO38" s="641"/>
      <c r="DP38" s="641"/>
      <c r="DQ38" s="641"/>
      <c r="DR38" s="641"/>
      <c r="DS38" s="641"/>
      <c r="DT38" s="641"/>
      <c r="DU38" s="641"/>
      <c r="DV38" s="642"/>
      <c r="DW38" s="643">
        <v>8.6</v>
      </c>
      <c r="DX38" s="661"/>
      <c r="DY38" s="661"/>
      <c r="DZ38" s="661"/>
      <c r="EA38" s="661"/>
      <c r="EB38" s="661"/>
      <c r="EC38" s="676"/>
    </row>
    <row r="39" spans="2:133" ht="11.25" customHeight="1" x14ac:dyDescent="0.15">
      <c r="B39" s="637" t="s">
        <v>335</v>
      </c>
      <c r="C39" s="638"/>
      <c r="D39" s="638"/>
      <c r="E39" s="638"/>
      <c r="F39" s="638"/>
      <c r="G39" s="638"/>
      <c r="H39" s="638"/>
      <c r="I39" s="638"/>
      <c r="J39" s="638"/>
      <c r="K39" s="638"/>
      <c r="L39" s="638"/>
      <c r="M39" s="638"/>
      <c r="N39" s="638"/>
      <c r="O39" s="638"/>
      <c r="P39" s="638"/>
      <c r="Q39" s="639"/>
      <c r="R39" s="640">
        <v>4786302</v>
      </c>
      <c r="S39" s="641"/>
      <c r="T39" s="641"/>
      <c r="U39" s="641"/>
      <c r="V39" s="641"/>
      <c r="W39" s="641"/>
      <c r="X39" s="641"/>
      <c r="Y39" s="642"/>
      <c r="Z39" s="677">
        <v>12.6</v>
      </c>
      <c r="AA39" s="677"/>
      <c r="AB39" s="677"/>
      <c r="AC39" s="677"/>
      <c r="AD39" s="678" t="s">
        <v>234</v>
      </c>
      <c r="AE39" s="678"/>
      <c r="AF39" s="678"/>
      <c r="AG39" s="678"/>
      <c r="AH39" s="678"/>
      <c r="AI39" s="678"/>
      <c r="AJ39" s="678"/>
      <c r="AK39" s="678"/>
      <c r="AL39" s="643" t="s">
        <v>234</v>
      </c>
      <c r="AM39" s="644"/>
      <c r="AN39" s="644"/>
      <c r="AO39" s="679"/>
      <c r="AQ39" s="680" t="s">
        <v>336</v>
      </c>
      <c r="AR39" s="681"/>
      <c r="AS39" s="681"/>
      <c r="AT39" s="681"/>
      <c r="AU39" s="681"/>
      <c r="AV39" s="681"/>
      <c r="AW39" s="681"/>
      <c r="AX39" s="681"/>
      <c r="AY39" s="682"/>
      <c r="AZ39" s="640">
        <v>273819</v>
      </c>
      <c r="BA39" s="641"/>
      <c r="BB39" s="641"/>
      <c r="BC39" s="641"/>
      <c r="BD39" s="659"/>
      <c r="BE39" s="659"/>
      <c r="BF39" s="683"/>
      <c r="BG39" s="673" t="s">
        <v>337</v>
      </c>
      <c r="BH39" s="674"/>
      <c r="BI39" s="674"/>
      <c r="BJ39" s="674"/>
      <c r="BK39" s="674"/>
      <c r="BL39" s="674"/>
      <c r="BM39" s="674"/>
      <c r="BN39" s="674"/>
      <c r="BO39" s="674"/>
      <c r="BP39" s="674"/>
      <c r="BQ39" s="674"/>
      <c r="BR39" s="674"/>
      <c r="BS39" s="674"/>
      <c r="BT39" s="674"/>
      <c r="BU39" s="675"/>
      <c r="BV39" s="640">
        <v>10253</v>
      </c>
      <c r="BW39" s="641"/>
      <c r="BX39" s="641"/>
      <c r="BY39" s="641"/>
      <c r="BZ39" s="641"/>
      <c r="CA39" s="641"/>
      <c r="CB39" s="684"/>
      <c r="CD39" s="673" t="s">
        <v>338</v>
      </c>
      <c r="CE39" s="674"/>
      <c r="CF39" s="674"/>
      <c r="CG39" s="674"/>
      <c r="CH39" s="674"/>
      <c r="CI39" s="674"/>
      <c r="CJ39" s="674"/>
      <c r="CK39" s="674"/>
      <c r="CL39" s="674"/>
      <c r="CM39" s="674"/>
      <c r="CN39" s="674"/>
      <c r="CO39" s="674"/>
      <c r="CP39" s="674"/>
      <c r="CQ39" s="675"/>
      <c r="CR39" s="640">
        <v>1712487</v>
      </c>
      <c r="CS39" s="659"/>
      <c r="CT39" s="659"/>
      <c r="CU39" s="659"/>
      <c r="CV39" s="659"/>
      <c r="CW39" s="659"/>
      <c r="CX39" s="659"/>
      <c r="CY39" s="660"/>
      <c r="CZ39" s="643">
        <v>4.7</v>
      </c>
      <c r="DA39" s="661"/>
      <c r="DB39" s="661"/>
      <c r="DC39" s="662"/>
      <c r="DD39" s="646">
        <v>1567619</v>
      </c>
      <c r="DE39" s="659"/>
      <c r="DF39" s="659"/>
      <c r="DG39" s="659"/>
      <c r="DH39" s="659"/>
      <c r="DI39" s="659"/>
      <c r="DJ39" s="659"/>
      <c r="DK39" s="660"/>
      <c r="DL39" s="646" t="s">
        <v>234</v>
      </c>
      <c r="DM39" s="659"/>
      <c r="DN39" s="659"/>
      <c r="DO39" s="659"/>
      <c r="DP39" s="659"/>
      <c r="DQ39" s="659"/>
      <c r="DR39" s="659"/>
      <c r="DS39" s="659"/>
      <c r="DT39" s="659"/>
      <c r="DU39" s="659"/>
      <c r="DV39" s="660"/>
      <c r="DW39" s="643" t="s">
        <v>127</v>
      </c>
      <c r="DX39" s="661"/>
      <c r="DY39" s="661"/>
      <c r="DZ39" s="661"/>
      <c r="EA39" s="661"/>
      <c r="EB39" s="661"/>
      <c r="EC39" s="676"/>
    </row>
    <row r="40" spans="2:133" ht="11.25" customHeight="1" x14ac:dyDescent="0.15">
      <c r="B40" s="637" t="s">
        <v>339</v>
      </c>
      <c r="C40" s="638"/>
      <c r="D40" s="638"/>
      <c r="E40" s="638"/>
      <c r="F40" s="638"/>
      <c r="G40" s="638"/>
      <c r="H40" s="638"/>
      <c r="I40" s="638"/>
      <c r="J40" s="638"/>
      <c r="K40" s="638"/>
      <c r="L40" s="638"/>
      <c r="M40" s="638"/>
      <c r="N40" s="638"/>
      <c r="O40" s="638"/>
      <c r="P40" s="638"/>
      <c r="Q40" s="639"/>
      <c r="R40" s="640" t="s">
        <v>127</v>
      </c>
      <c r="S40" s="641"/>
      <c r="T40" s="641"/>
      <c r="U40" s="641"/>
      <c r="V40" s="641"/>
      <c r="W40" s="641"/>
      <c r="X40" s="641"/>
      <c r="Y40" s="642"/>
      <c r="Z40" s="677" t="s">
        <v>234</v>
      </c>
      <c r="AA40" s="677"/>
      <c r="AB40" s="677"/>
      <c r="AC40" s="677"/>
      <c r="AD40" s="678" t="s">
        <v>234</v>
      </c>
      <c r="AE40" s="678"/>
      <c r="AF40" s="678"/>
      <c r="AG40" s="678"/>
      <c r="AH40" s="678"/>
      <c r="AI40" s="678"/>
      <c r="AJ40" s="678"/>
      <c r="AK40" s="678"/>
      <c r="AL40" s="643" t="s">
        <v>234</v>
      </c>
      <c r="AM40" s="644"/>
      <c r="AN40" s="644"/>
      <c r="AO40" s="679"/>
      <c r="AQ40" s="680" t="s">
        <v>340</v>
      </c>
      <c r="AR40" s="681"/>
      <c r="AS40" s="681"/>
      <c r="AT40" s="681"/>
      <c r="AU40" s="681"/>
      <c r="AV40" s="681"/>
      <c r="AW40" s="681"/>
      <c r="AX40" s="681"/>
      <c r="AY40" s="682"/>
      <c r="AZ40" s="640">
        <v>225685</v>
      </c>
      <c r="BA40" s="641"/>
      <c r="BB40" s="641"/>
      <c r="BC40" s="641"/>
      <c r="BD40" s="659"/>
      <c r="BE40" s="659"/>
      <c r="BF40" s="683"/>
      <c r="BG40" s="685" t="s">
        <v>341</v>
      </c>
      <c r="BH40" s="686"/>
      <c r="BI40" s="686"/>
      <c r="BJ40" s="686"/>
      <c r="BK40" s="686"/>
      <c r="BL40" s="236"/>
      <c r="BM40" s="674" t="s">
        <v>342</v>
      </c>
      <c r="BN40" s="674"/>
      <c r="BO40" s="674"/>
      <c r="BP40" s="674"/>
      <c r="BQ40" s="674"/>
      <c r="BR40" s="674"/>
      <c r="BS40" s="674"/>
      <c r="BT40" s="674"/>
      <c r="BU40" s="675"/>
      <c r="BV40" s="640">
        <v>96</v>
      </c>
      <c r="BW40" s="641"/>
      <c r="BX40" s="641"/>
      <c r="BY40" s="641"/>
      <c r="BZ40" s="641"/>
      <c r="CA40" s="641"/>
      <c r="CB40" s="684"/>
      <c r="CD40" s="673" t="s">
        <v>343</v>
      </c>
      <c r="CE40" s="674"/>
      <c r="CF40" s="674"/>
      <c r="CG40" s="674"/>
      <c r="CH40" s="674"/>
      <c r="CI40" s="674"/>
      <c r="CJ40" s="674"/>
      <c r="CK40" s="674"/>
      <c r="CL40" s="674"/>
      <c r="CM40" s="674"/>
      <c r="CN40" s="674"/>
      <c r="CO40" s="674"/>
      <c r="CP40" s="674"/>
      <c r="CQ40" s="675"/>
      <c r="CR40" s="640">
        <v>1181245</v>
      </c>
      <c r="CS40" s="641"/>
      <c r="CT40" s="641"/>
      <c r="CU40" s="641"/>
      <c r="CV40" s="641"/>
      <c r="CW40" s="641"/>
      <c r="CX40" s="641"/>
      <c r="CY40" s="642"/>
      <c r="CZ40" s="643">
        <v>3.3</v>
      </c>
      <c r="DA40" s="661"/>
      <c r="DB40" s="661"/>
      <c r="DC40" s="662"/>
      <c r="DD40" s="646">
        <v>775011</v>
      </c>
      <c r="DE40" s="641"/>
      <c r="DF40" s="641"/>
      <c r="DG40" s="641"/>
      <c r="DH40" s="641"/>
      <c r="DI40" s="641"/>
      <c r="DJ40" s="641"/>
      <c r="DK40" s="642"/>
      <c r="DL40" s="646" t="s">
        <v>127</v>
      </c>
      <c r="DM40" s="641"/>
      <c r="DN40" s="641"/>
      <c r="DO40" s="641"/>
      <c r="DP40" s="641"/>
      <c r="DQ40" s="641"/>
      <c r="DR40" s="641"/>
      <c r="DS40" s="641"/>
      <c r="DT40" s="641"/>
      <c r="DU40" s="641"/>
      <c r="DV40" s="642"/>
      <c r="DW40" s="643" t="s">
        <v>234</v>
      </c>
      <c r="DX40" s="661"/>
      <c r="DY40" s="661"/>
      <c r="DZ40" s="661"/>
      <c r="EA40" s="661"/>
      <c r="EB40" s="661"/>
      <c r="EC40" s="676"/>
    </row>
    <row r="41" spans="2:133" ht="11.25" customHeight="1" x14ac:dyDescent="0.15">
      <c r="B41" s="637" t="s">
        <v>344</v>
      </c>
      <c r="C41" s="638"/>
      <c r="D41" s="638"/>
      <c r="E41" s="638"/>
      <c r="F41" s="638"/>
      <c r="G41" s="638"/>
      <c r="H41" s="638"/>
      <c r="I41" s="638"/>
      <c r="J41" s="638"/>
      <c r="K41" s="638"/>
      <c r="L41" s="638"/>
      <c r="M41" s="638"/>
      <c r="N41" s="638"/>
      <c r="O41" s="638"/>
      <c r="P41" s="638"/>
      <c r="Q41" s="639"/>
      <c r="R41" s="640">
        <v>741502</v>
      </c>
      <c r="S41" s="641"/>
      <c r="T41" s="641"/>
      <c r="U41" s="641"/>
      <c r="V41" s="641"/>
      <c r="W41" s="641"/>
      <c r="X41" s="641"/>
      <c r="Y41" s="642"/>
      <c r="Z41" s="677">
        <v>2</v>
      </c>
      <c r="AA41" s="677"/>
      <c r="AB41" s="677"/>
      <c r="AC41" s="677"/>
      <c r="AD41" s="678" t="s">
        <v>234</v>
      </c>
      <c r="AE41" s="678"/>
      <c r="AF41" s="678"/>
      <c r="AG41" s="678"/>
      <c r="AH41" s="678"/>
      <c r="AI41" s="678"/>
      <c r="AJ41" s="678"/>
      <c r="AK41" s="678"/>
      <c r="AL41" s="643" t="s">
        <v>234</v>
      </c>
      <c r="AM41" s="644"/>
      <c r="AN41" s="644"/>
      <c r="AO41" s="679"/>
      <c r="AQ41" s="680" t="s">
        <v>345</v>
      </c>
      <c r="AR41" s="681"/>
      <c r="AS41" s="681"/>
      <c r="AT41" s="681"/>
      <c r="AU41" s="681"/>
      <c r="AV41" s="681"/>
      <c r="AW41" s="681"/>
      <c r="AX41" s="681"/>
      <c r="AY41" s="682"/>
      <c r="AZ41" s="640">
        <v>450759</v>
      </c>
      <c r="BA41" s="641"/>
      <c r="BB41" s="641"/>
      <c r="BC41" s="641"/>
      <c r="BD41" s="659"/>
      <c r="BE41" s="659"/>
      <c r="BF41" s="683"/>
      <c r="BG41" s="685"/>
      <c r="BH41" s="686"/>
      <c r="BI41" s="686"/>
      <c r="BJ41" s="686"/>
      <c r="BK41" s="686"/>
      <c r="BL41" s="236"/>
      <c r="BM41" s="674" t="s">
        <v>346</v>
      </c>
      <c r="BN41" s="674"/>
      <c r="BO41" s="674"/>
      <c r="BP41" s="674"/>
      <c r="BQ41" s="674"/>
      <c r="BR41" s="674"/>
      <c r="BS41" s="674"/>
      <c r="BT41" s="674"/>
      <c r="BU41" s="675"/>
      <c r="BV41" s="640" t="s">
        <v>127</v>
      </c>
      <c r="BW41" s="641"/>
      <c r="BX41" s="641"/>
      <c r="BY41" s="641"/>
      <c r="BZ41" s="641"/>
      <c r="CA41" s="641"/>
      <c r="CB41" s="684"/>
      <c r="CD41" s="673" t="s">
        <v>347</v>
      </c>
      <c r="CE41" s="674"/>
      <c r="CF41" s="674"/>
      <c r="CG41" s="674"/>
      <c r="CH41" s="674"/>
      <c r="CI41" s="674"/>
      <c r="CJ41" s="674"/>
      <c r="CK41" s="674"/>
      <c r="CL41" s="674"/>
      <c r="CM41" s="674"/>
      <c r="CN41" s="674"/>
      <c r="CO41" s="674"/>
      <c r="CP41" s="674"/>
      <c r="CQ41" s="675"/>
      <c r="CR41" s="640" t="s">
        <v>242</v>
      </c>
      <c r="CS41" s="659"/>
      <c r="CT41" s="659"/>
      <c r="CU41" s="659"/>
      <c r="CV41" s="659"/>
      <c r="CW41" s="659"/>
      <c r="CX41" s="659"/>
      <c r="CY41" s="660"/>
      <c r="CZ41" s="643" t="s">
        <v>127</v>
      </c>
      <c r="DA41" s="661"/>
      <c r="DB41" s="661"/>
      <c r="DC41" s="662"/>
      <c r="DD41" s="646" t="s">
        <v>127</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348</v>
      </c>
      <c r="C42" s="622"/>
      <c r="D42" s="622"/>
      <c r="E42" s="622"/>
      <c r="F42" s="622"/>
      <c r="G42" s="622"/>
      <c r="H42" s="622"/>
      <c r="I42" s="622"/>
      <c r="J42" s="622"/>
      <c r="K42" s="622"/>
      <c r="L42" s="622"/>
      <c r="M42" s="622"/>
      <c r="N42" s="622"/>
      <c r="O42" s="622"/>
      <c r="P42" s="622"/>
      <c r="Q42" s="623"/>
      <c r="R42" s="624">
        <v>37983461</v>
      </c>
      <c r="S42" s="663"/>
      <c r="T42" s="663"/>
      <c r="U42" s="663"/>
      <c r="V42" s="663"/>
      <c r="W42" s="663"/>
      <c r="X42" s="663"/>
      <c r="Y42" s="665"/>
      <c r="Z42" s="666">
        <v>100</v>
      </c>
      <c r="AA42" s="666"/>
      <c r="AB42" s="666"/>
      <c r="AC42" s="666"/>
      <c r="AD42" s="667">
        <v>20850748</v>
      </c>
      <c r="AE42" s="667"/>
      <c r="AF42" s="667"/>
      <c r="AG42" s="667"/>
      <c r="AH42" s="667"/>
      <c r="AI42" s="667"/>
      <c r="AJ42" s="667"/>
      <c r="AK42" s="667"/>
      <c r="AL42" s="627">
        <v>100</v>
      </c>
      <c r="AM42" s="668"/>
      <c r="AN42" s="668"/>
      <c r="AO42" s="669"/>
      <c r="AQ42" s="670" t="s">
        <v>349</v>
      </c>
      <c r="AR42" s="671"/>
      <c r="AS42" s="671"/>
      <c r="AT42" s="671"/>
      <c r="AU42" s="671"/>
      <c r="AV42" s="671"/>
      <c r="AW42" s="671"/>
      <c r="AX42" s="671"/>
      <c r="AY42" s="672"/>
      <c r="AZ42" s="624">
        <v>1827023</v>
      </c>
      <c r="BA42" s="663"/>
      <c r="BB42" s="663"/>
      <c r="BC42" s="663"/>
      <c r="BD42" s="625"/>
      <c r="BE42" s="625"/>
      <c r="BF42" s="689"/>
      <c r="BG42" s="687"/>
      <c r="BH42" s="688"/>
      <c r="BI42" s="688"/>
      <c r="BJ42" s="688"/>
      <c r="BK42" s="688"/>
      <c r="BL42" s="237"/>
      <c r="BM42" s="690" t="s">
        <v>350</v>
      </c>
      <c r="BN42" s="690"/>
      <c r="BO42" s="690"/>
      <c r="BP42" s="690"/>
      <c r="BQ42" s="690"/>
      <c r="BR42" s="690"/>
      <c r="BS42" s="690"/>
      <c r="BT42" s="690"/>
      <c r="BU42" s="691"/>
      <c r="BV42" s="624">
        <v>359</v>
      </c>
      <c r="BW42" s="663"/>
      <c r="BX42" s="663"/>
      <c r="BY42" s="663"/>
      <c r="BZ42" s="663"/>
      <c r="CA42" s="663"/>
      <c r="CB42" s="664"/>
      <c r="CD42" s="637" t="s">
        <v>351</v>
      </c>
      <c r="CE42" s="638"/>
      <c r="CF42" s="638"/>
      <c r="CG42" s="638"/>
      <c r="CH42" s="638"/>
      <c r="CI42" s="638"/>
      <c r="CJ42" s="638"/>
      <c r="CK42" s="638"/>
      <c r="CL42" s="638"/>
      <c r="CM42" s="638"/>
      <c r="CN42" s="638"/>
      <c r="CO42" s="638"/>
      <c r="CP42" s="638"/>
      <c r="CQ42" s="639"/>
      <c r="CR42" s="640">
        <v>7103874</v>
      </c>
      <c r="CS42" s="641"/>
      <c r="CT42" s="641"/>
      <c r="CU42" s="641"/>
      <c r="CV42" s="641"/>
      <c r="CW42" s="641"/>
      <c r="CX42" s="641"/>
      <c r="CY42" s="642"/>
      <c r="CZ42" s="643">
        <v>19.600000000000001</v>
      </c>
      <c r="DA42" s="644"/>
      <c r="DB42" s="644"/>
      <c r="DC42" s="645"/>
      <c r="DD42" s="646">
        <v>667957</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352</v>
      </c>
      <c r="CE43" s="638"/>
      <c r="CF43" s="638"/>
      <c r="CG43" s="638"/>
      <c r="CH43" s="638"/>
      <c r="CI43" s="638"/>
      <c r="CJ43" s="638"/>
      <c r="CK43" s="638"/>
      <c r="CL43" s="638"/>
      <c r="CM43" s="638"/>
      <c r="CN43" s="638"/>
      <c r="CO43" s="638"/>
      <c r="CP43" s="638"/>
      <c r="CQ43" s="639"/>
      <c r="CR43" s="640" t="s">
        <v>234</v>
      </c>
      <c r="CS43" s="659"/>
      <c r="CT43" s="659"/>
      <c r="CU43" s="659"/>
      <c r="CV43" s="659"/>
      <c r="CW43" s="659"/>
      <c r="CX43" s="659"/>
      <c r="CY43" s="660"/>
      <c r="CZ43" s="643" t="s">
        <v>234</v>
      </c>
      <c r="DA43" s="661"/>
      <c r="DB43" s="661"/>
      <c r="DC43" s="662"/>
      <c r="DD43" s="646" t="s">
        <v>242</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300</v>
      </c>
      <c r="CE44" s="654"/>
      <c r="CF44" s="637" t="s">
        <v>353</v>
      </c>
      <c r="CG44" s="638"/>
      <c r="CH44" s="638"/>
      <c r="CI44" s="638"/>
      <c r="CJ44" s="638"/>
      <c r="CK44" s="638"/>
      <c r="CL44" s="638"/>
      <c r="CM44" s="638"/>
      <c r="CN44" s="638"/>
      <c r="CO44" s="638"/>
      <c r="CP44" s="638"/>
      <c r="CQ44" s="639"/>
      <c r="CR44" s="640">
        <v>6907307</v>
      </c>
      <c r="CS44" s="641"/>
      <c r="CT44" s="641"/>
      <c r="CU44" s="641"/>
      <c r="CV44" s="641"/>
      <c r="CW44" s="641"/>
      <c r="CX44" s="641"/>
      <c r="CY44" s="642"/>
      <c r="CZ44" s="643">
        <v>19</v>
      </c>
      <c r="DA44" s="644"/>
      <c r="DB44" s="644"/>
      <c r="DC44" s="645"/>
      <c r="DD44" s="646">
        <v>634067</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354</v>
      </c>
      <c r="CG45" s="638"/>
      <c r="CH45" s="638"/>
      <c r="CI45" s="638"/>
      <c r="CJ45" s="638"/>
      <c r="CK45" s="638"/>
      <c r="CL45" s="638"/>
      <c r="CM45" s="638"/>
      <c r="CN45" s="638"/>
      <c r="CO45" s="638"/>
      <c r="CP45" s="638"/>
      <c r="CQ45" s="639"/>
      <c r="CR45" s="640">
        <v>2471076</v>
      </c>
      <c r="CS45" s="659"/>
      <c r="CT45" s="659"/>
      <c r="CU45" s="659"/>
      <c r="CV45" s="659"/>
      <c r="CW45" s="659"/>
      <c r="CX45" s="659"/>
      <c r="CY45" s="660"/>
      <c r="CZ45" s="643">
        <v>6.8</v>
      </c>
      <c r="DA45" s="661"/>
      <c r="DB45" s="661"/>
      <c r="DC45" s="662"/>
      <c r="DD45" s="646">
        <v>93504</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356</v>
      </c>
      <c r="CG46" s="638"/>
      <c r="CH46" s="638"/>
      <c r="CI46" s="638"/>
      <c r="CJ46" s="638"/>
      <c r="CK46" s="638"/>
      <c r="CL46" s="638"/>
      <c r="CM46" s="638"/>
      <c r="CN46" s="638"/>
      <c r="CO46" s="638"/>
      <c r="CP46" s="638"/>
      <c r="CQ46" s="639"/>
      <c r="CR46" s="640">
        <v>4080383</v>
      </c>
      <c r="CS46" s="641"/>
      <c r="CT46" s="641"/>
      <c r="CU46" s="641"/>
      <c r="CV46" s="641"/>
      <c r="CW46" s="641"/>
      <c r="CX46" s="641"/>
      <c r="CY46" s="642"/>
      <c r="CZ46" s="643">
        <v>11.2</v>
      </c>
      <c r="DA46" s="644"/>
      <c r="DB46" s="644"/>
      <c r="DC46" s="645"/>
      <c r="DD46" s="646">
        <v>523990</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358</v>
      </c>
      <c r="CG47" s="638"/>
      <c r="CH47" s="638"/>
      <c r="CI47" s="638"/>
      <c r="CJ47" s="638"/>
      <c r="CK47" s="638"/>
      <c r="CL47" s="638"/>
      <c r="CM47" s="638"/>
      <c r="CN47" s="638"/>
      <c r="CO47" s="638"/>
      <c r="CP47" s="638"/>
      <c r="CQ47" s="639"/>
      <c r="CR47" s="640">
        <v>196567</v>
      </c>
      <c r="CS47" s="659"/>
      <c r="CT47" s="659"/>
      <c r="CU47" s="659"/>
      <c r="CV47" s="659"/>
      <c r="CW47" s="659"/>
      <c r="CX47" s="659"/>
      <c r="CY47" s="660"/>
      <c r="CZ47" s="643">
        <v>0.5</v>
      </c>
      <c r="DA47" s="661"/>
      <c r="DB47" s="661"/>
      <c r="DC47" s="662"/>
      <c r="DD47" s="646">
        <v>33890</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359</v>
      </c>
      <c r="CD48" s="657"/>
      <c r="CE48" s="658"/>
      <c r="CF48" s="637" t="s">
        <v>360</v>
      </c>
      <c r="CG48" s="638"/>
      <c r="CH48" s="638"/>
      <c r="CI48" s="638"/>
      <c r="CJ48" s="638"/>
      <c r="CK48" s="638"/>
      <c r="CL48" s="638"/>
      <c r="CM48" s="638"/>
      <c r="CN48" s="638"/>
      <c r="CO48" s="638"/>
      <c r="CP48" s="638"/>
      <c r="CQ48" s="639"/>
      <c r="CR48" s="640" t="s">
        <v>242</v>
      </c>
      <c r="CS48" s="641"/>
      <c r="CT48" s="641"/>
      <c r="CU48" s="641"/>
      <c r="CV48" s="641"/>
      <c r="CW48" s="641"/>
      <c r="CX48" s="641"/>
      <c r="CY48" s="642"/>
      <c r="CZ48" s="643" t="s">
        <v>234</v>
      </c>
      <c r="DA48" s="644"/>
      <c r="DB48" s="644"/>
      <c r="DC48" s="645"/>
      <c r="DD48" s="646" t="s">
        <v>234</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361</v>
      </c>
      <c r="CE49" s="622"/>
      <c r="CF49" s="622"/>
      <c r="CG49" s="622"/>
      <c r="CH49" s="622"/>
      <c r="CI49" s="622"/>
      <c r="CJ49" s="622"/>
      <c r="CK49" s="622"/>
      <c r="CL49" s="622"/>
      <c r="CM49" s="622"/>
      <c r="CN49" s="622"/>
      <c r="CO49" s="622"/>
      <c r="CP49" s="622"/>
      <c r="CQ49" s="623"/>
      <c r="CR49" s="624">
        <v>36324395</v>
      </c>
      <c r="CS49" s="625"/>
      <c r="CT49" s="625"/>
      <c r="CU49" s="625"/>
      <c r="CV49" s="625"/>
      <c r="CW49" s="625"/>
      <c r="CX49" s="625"/>
      <c r="CY49" s="626"/>
      <c r="CZ49" s="627">
        <v>100</v>
      </c>
      <c r="DA49" s="628"/>
      <c r="DB49" s="628"/>
      <c r="DC49" s="629"/>
      <c r="DD49" s="630">
        <v>24092102</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RgVbn9sA9qDvbyGzEvRPX1wRiHpkIwqx3QkFMKbVI3n9BfuOCtnuR39wTPcO0E25g3i3SxIyuLU5rRBFKqvDCQ==" saltValue="l0PFSpnG1R9YD8kpBBcbR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363</v>
      </c>
      <c r="DK2" s="1166"/>
      <c r="DL2" s="1166"/>
      <c r="DM2" s="1166"/>
      <c r="DN2" s="1166"/>
      <c r="DO2" s="1167"/>
      <c r="DP2" s="250"/>
      <c r="DQ2" s="1165" t="s">
        <v>364</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365</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367</v>
      </c>
      <c r="B5" s="1051"/>
      <c r="C5" s="1051"/>
      <c r="D5" s="1051"/>
      <c r="E5" s="1051"/>
      <c r="F5" s="1051"/>
      <c r="G5" s="1051"/>
      <c r="H5" s="1051"/>
      <c r="I5" s="1051"/>
      <c r="J5" s="1051"/>
      <c r="K5" s="1051"/>
      <c r="L5" s="1051"/>
      <c r="M5" s="1051"/>
      <c r="N5" s="1051"/>
      <c r="O5" s="1051"/>
      <c r="P5" s="1052"/>
      <c r="Q5" s="1056" t="s">
        <v>368</v>
      </c>
      <c r="R5" s="1057"/>
      <c r="S5" s="1057"/>
      <c r="T5" s="1057"/>
      <c r="U5" s="1058"/>
      <c r="V5" s="1056" t="s">
        <v>369</v>
      </c>
      <c r="W5" s="1057"/>
      <c r="X5" s="1057"/>
      <c r="Y5" s="1057"/>
      <c r="Z5" s="1058"/>
      <c r="AA5" s="1056" t="s">
        <v>370</v>
      </c>
      <c r="AB5" s="1057"/>
      <c r="AC5" s="1057"/>
      <c r="AD5" s="1057"/>
      <c r="AE5" s="1057"/>
      <c r="AF5" s="1168" t="s">
        <v>371</v>
      </c>
      <c r="AG5" s="1057"/>
      <c r="AH5" s="1057"/>
      <c r="AI5" s="1057"/>
      <c r="AJ5" s="1072"/>
      <c r="AK5" s="1057" t="s">
        <v>372</v>
      </c>
      <c r="AL5" s="1057"/>
      <c r="AM5" s="1057"/>
      <c r="AN5" s="1057"/>
      <c r="AO5" s="1058"/>
      <c r="AP5" s="1056" t="s">
        <v>373</v>
      </c>
      <c r="AQ5" s="1057"/>
      <c r="AR5" s="1057"/>
      <c r="AS5" s="1057"/>
      <c r="AT5" s="1058"/>
      <c r="AU5" s="1056" t="s">
        <v>374</v>
      </c>
      <c r="AV5" s="1057"/>
      <c r="AW5" s="1057"/>
      <c r="AX5" s="1057"/>
      <c r="AY5" s="1072"/>
      <c r="AZ5" s="257"/>
      <c r="BA5" s="257"/>
      <c r="BB5" s="257"/>
      <c r="BC5" s="257"/>
      <c r="BD5" s="257"/>
      <c r="BE5" s="258"/>
      <c r="BF5" s="258"/>
      <c r="BG5" s="258"/>
      <c r="BH5" s="258"/>
      <c r="BI5" s="258"/>
      <c r="BJ5" s="258"/>
      <c r="BK5" s="258"/>
      <c r="BL5" s="258"/>
      <c r="BM5" s="258"/>
      <c r="BN5" s="258"/>
      <c r="BO5" s="258"/>
      <c r="BP5" s="258"/>
      <c r="BQ5" s="1050" t="s">
        <v>375</v>
      </c>
      <c r="BR5" s="1051"/>
      <c r="BS5" s="1051"/>
      <c r="BT5" s="1051"/>
      <c r="BU5" s="1051"/>
      <c r="BV5" s="1051"/>
      <c r="BW5" s="1051"/>
      <c r="BX5" s="1051"/>
      <c r="BY5" s="1051"/>
      <c r="BZ5" s="1051"/>
      <c r="CA5" s="1051"/>
      <c r="CB5" s="1051"/>
      <c r="CC5" s="1051"/>
      <c r="CD5" s="1051"/>
      <c r="CE5" s="1051"/>
      <c r="CF5" s="1051"/>
      <c r="CG5" s="1052"/>
      <c r="CH5" s="1056" t="s">
        <v>376</v>
      </c>
      <c r="CI5" s="1057"/>
      <c r="CJ5" s="1057"/>
      <c r="CK5" s="1057"/>
      <c r="CL5" s="1058"/>
      <c r="CM5" s="1056" t="s">
        <v>377</v>
      </c>
      <c r="CN5" s="1057"/>
      <c r="CO5" s="1057"/>
      <c r="CP5" s="1057"/>
      <c r="CQ5" s="1058"/>
      <c r="CR5" s="1056" t="s">
        <v>378</v>
      </c>
      <c r="CS5" s="1057"/>
      <c r="CT5" s="1057"/>
      <c r="CU5" s="1057"/>
      <c r="CV5" s="1058"/>
      <c r="CW5" s="1056" t="s">
        <v>379</v>
      </c>
      <c r="CX5" s="1057"/>
      <c r="CY5" s="1057"/>
      <c r="CZ5" s="1057"/>
      <c r="DA5" s="1058"/>
      <c r="DB5" s="1056" t="s">
        <v>380</v>
      </c>
      <c r="DC5" s="1057"/>
      <c r="DD5" s="1057"/>
      <c r="DE5" s="1057"/>
      <c r="DF5" s="1058"/>
      <c r="DG5" s="1153" t="s">
        <v>381</v>
      </c>
      <c r="DH5" s="1154"/>
      <c r="DI5" s="1154"/>
      <c r="DJ5" s="1154"/>
      <c r="DK5" s="1155"/>
      <c r="DL5" s="1153" t="s">
        <v>382</v>
      </c>
      <c r="DM5" s="1154"/>
      <c r="DN5" s="1154"/>
      <c r="DO5" s="1154"/>
      <c r="DP5" s="1155"/>
      <c r="DQ5" s="1056" t="s">
        <v>383</v>
      </c>
      <c r="DR5" s="1057"/>
      <c r="DS5" s="1057"/>
      <c r="DT5" s="1057"/>
      <c r="DU5" s="1058"/>
      <c r="DV5" s="1056" t="s">
        <v>374</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384</v>
      </c>
      <c r="C7" s="1106"/>
      <c r="D7" s="1106"/>
      <c r="E7" s="1106"/>
      <c r="F7" s="1106"/>
      <c r="G7" s="1106"/>
      <c r="H7" s="1106"/>
      <c r="I7" s="1106"/>
      <c r="J7" s="1106"/>
      <c r="K7" s="1106"/>
      <c r="L7" s="1106"/>
      <c r="M7" s="1106"/>
      <c r="N7" s="1106"/>
      <c r="O7" s="1106"/>
      <c r="P7" s="1107"/>
      <c r="Q7" s="1159">
        <v>37911</v>
      </c>
      <c r="R7" s="1160"/>
      <c r="S7" s="1160"/>
      <c r="T7" s="1160"/>
      <c r="U7" s="1160"/>
      <c r="V7" s="1160">
        <v>36265</v>
      </c>
      <c r="W7" s="1160"/>
      <c r="X7" s="1160"/>
      <c r="Y7" s="1160"/>
      <c r="Z7" s="1160"/>
      <c r="AA7" s="1160">
        <v>1646</v>
      </c>
      <c r="AB7" s="1160"/>
      <c r="AC7" s="1160"/>
      <c r="AD7" s="1160"/>
      <c r="AE7" s="1161"/>
      <c r="AF7" s="1162">
        <v>1440</v>
      </c>
      <c r="AG7" s="1163"/>
      <c r="AH7" s="1163"/>
      <c r="AI7" s="1163"/>
      <c r="AJ7" s="1164"/>
      <c r="AK7" s="1146">
        <v>63932</v>
      </c>
      <c r="AL7" s="1147"/>
      <c r="AM7" s="1147"/>
      <c r="AN7" s="1147"/>
      <c r="AO7" s="1147"/>
      <c r="AP7" s="1147">
        <v>43695</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599</v>
      </c>
      <c r="BT7" s="1151"/>
      <c r="BU7" s="1151"/>
      <c r="BV7" s="1151"/>
      <c r="BW7" s="1151"/>
      <c r="BX7" s="1151"/>
      <c r="BY7" s="1151"/>
      <c r="BZ7" s="1151"/>
      <c r="CA7" s="1151"/>
      <c r="CB7" s="1151"/>
      <c r="CC7" s="1151"/>
      <c r="CD7" s="1151"/>
      <c r="CE7" s="1151"/>
      <c r="CF7" s="1151"/>
      <c r="CG7" s="1152"/>
      <c r="CH7" s="1143">
        <v>-16</v>
      </c>
      <c r="CI7" s="1144"/>
      <c r="CJ7" s="1144"/>
      <c r="CK7" s="1144"/>
      <c r="CL7" s="1145"/>
      <c r="CM7" s="1143">
        <v>7</v>
      </c>
      <c r="CN7" s="1144"/>
      <c r="CO7" s="1144"/>
      <c r="CP7" s="1144"/>
      <c r="CQ7" s="1145"/>
      <c r="CR7" s="1143">
        <v>60</v>
      </c>
      <c r="CS7" s="1144"/>
      <c r="CT7" s="1144"/>
      <c r="CU7" s="1144"/>
      <c r="CV7" s="1145"/>
      <c r="CW7" s="1143">
        <v>8</v>
      </c>
      <c r="CX7" s="1144"/>
      <c r="CY7" s="1144"/>
      <c r="CZ7" s="1144"/>
      <c r="DA7" s="1145"/>
      <c r="DB7" s="1143">
        <v>66</v>
      </c>
      <c r="DC7" s="1144"/>
      <c r="DD7" s="1144"/>
      <c r="DE7" s="1144"/>
      <c r="DF7" s="1145"/>
      <c r="DG7" s="1143" t="s">
        <v>529</v>
      </c>
      <c r="DH7" s="1144"/>
      <c r="DI7" s="1144"/>
      <c r="DJ7" s="1144"/>
      <c r="DK7" s="1145"/>
      <c r="DL7" s="1143" t="s">
        <v>529</v>
      </c>
      <c r="DM7" s="1144"/>
      <c r="DN7" s="1144"/>
      <c r="DO7" s="1144"/>
      <c r="DP7" s="1145"/>
      <c r="DQ7" s="1143" t="s">
        <v>529</v>
      </c>
      <c r="DR7" s="1144"/>
      <c r="DS7" s="1144"/>
      <c r="DT7" s="1144"/>
      <c r="DU7" s="1145"/>
      <c r="DV7" s="1170"/>
      <c r="DW7" s="1171"/>
      <c r="DX7" s="1171"/>
      <c r="DY7" s="1171"/>
      <c r="DZ7" s="1172"/>
      <c r="EA7" s="255"/>
    </row>
    <row r="8" spans="1:131" s="256" customFormat="1" ht="26.25" customHeight="1" x14ac:dyDescent="0.15">
      <c r="A8" s="262">
        <v>2</v>
      </c>
      <c r="B8" s="1092" t="s">
        <v>385</v>
      </c>
      <c r="C8" s="1093"/>
      <c r="D8" s="1093"/>
      <c r="E8" s="1093"/>
      <c r="F8" s="1093"/>
      <c r="G8" s="1093"/>
      <c r="H8" s="1093"/>
      <c r="I8" s="1093"/>
      <c r="J8" s="1093"/>
      <c r="K8" s="1093"/>
      <c r="L8" s="1093"/>
      <c r="M8" s="1093"/>
      <c r="N8" s="1093"/>
      <c r="O8" s="1093"/>
      <c r="P8" s="1094"/>
      <c r="Q8" s="1098">
        <v>202</v>
      </c>
      <c r="R8" s="1099"/>
      <c r="S8" s="1099"/>
      <c r="T8" s="1099"/>
      <c r="U8" s="1099"/>
      <c r="V8" s="1099">
        <v>189</v>
      </c>
      <c r="W8" s="1099"/>
      <c r="X8" s="1099"/>
      <c r="Y8" s="1099"/>
      <c r="Z8" s="1099"/>
      <c r="AA8" s="1099">
        <v>13</v>
      </c>
      <c r="AB8" s="1099"/>
      <c r="AC8" s="1099"/>
      <c r="AD8" s="1099"/>
      <c r="AE8" s="1100"/>
      <c r="AF8" s="1074">
        <v>13</v>
      </c>
      <c r="AG8" s="1075"/>
      <c r="AH8" s="1075"/>
      <c r="AI8" s="1075"/>
      <c r="AJ8" s="1076"/>
      <c r="AK8" s="1141">
        <v>111644</v>
      </c>
      <c r="AL8" s="1142"/>
      <c r="AM8" s="1142"/>
      <c r="AN8" s="1142"/>
      <c r="AO8" s="1142"/>
      <c r="AP8" s="1142">
        <v>116</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600</v>
      </c>
      <c r="BT8" s="1070"/>
      <c r="BU8" s="1070"/>
      <c r="BV8" s="1070"/>
      <c r="BW8" s="1070"/>
      <c r="BX8" s="1070"/>
      <c r="BY8" s="1070"/>
      <c r="BZ8" s="1070"/>
      <c r="CA8" s="1070"/>
      <c r="CB8" s="1070"/>
      <c r="CC8" s="1070"/>
      <c r="CD8" s="1070"/>
      <c r="CE8" s="1070"/>
      <c r="CF8" s="1070"/>
      <c r="CG8" s="1071"/>
      <c r="CH8" s="1044">
        <v>21</v>
      </c>
      <c r="CI8" s="1045"/>
      <c r="CJ8" s="1045"/>
      <c r="CK8" s="1045"/>
      <c r="CL8" s="1046"/>
      <c r="CM8" s="1044">
        <v>94</v>
      </c>
      <c r="CN8" s="1045"/>
      <c r="CO8" s="1045"/>
      <c r="CP8" s="1045"/>
      <c r="CQ8" s="1046"/>
      <c r="CR8" s="1044">
        <v>58</v>
      </c>
      <c r="CS8" s="1045"/>
      <c r="CT8" s="1045"/>
      <c r="CU8" s="1045"/>
      <c r="CV8" s="1046"/>
      <c r="CW8" s="1044" t="s">
        <v>529</v>
      </c>
      <c r="CX8" s="1045"/>
      <c r="CY8" s="1045"/>
      <c r="CZ8" s="1045"/>
      <c r="DA8" s="1046"/>
      <c r="DB8" s="1044" t="s">
        <v>529</v>
      </c>
      <c r="DC8" s="1045"/>
      <c r="DD8" s="1045"/>
      <c r="DE8" s="1045"/>
      <c r="DF8" s="1046"/>
      <c r="DG8" s="1044" t="s">
        <v>529</v>
      </c>
      <c r="DH8" s="1045"/>
      <c r="DI8" s="1045"/>
      <c r="DJ8" s="1045"/>
      <c r="DK8" s="1046"/>
      <c r="DL8" s="1044" t="s">
        <v>529</v>
      </c>
      <c r="DM8" s="1045"/>
      <c r="DN8" s="1045"/>
      <c r="DO8" s="1045"/>
      <c r="DP8" s="1046"/>
      <c r="DQ8" s="1044" t="s">
        <v>529</v>
      </c>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601</v>
      </c>
      <c r="BT9" s="1070"/>
      <c r="BU9" s="1070"/>
      <c r="BV9" s="1070"/>
      <c r="BW9" s="1070"/>
      <c r="BX9" s="1070"/>
      <c r="BY9" s="1070"/>
      <c r="BZ9" s="1070"/>
      <c r="CA9" s="1070"/>
      <c r="CB9" s="1070"/>
      <c r="CC9" s="1070"/>
      <c r="CD9" s="1070"/>
      <c r="CE9" s="1070"/>
      <c r="CF9" s="1070"/>
      <c r="CG9" s="1071"/>
      <c r="CH9" s="1044">
        <v>4</v>
      </c>
      <c r="CI9" s="1045"/>
      <c r="CJ9" s="1045"/>
      <c r="CK9" s="1045"/>
      <c r="CL9" s="1046"/>
      <c r="CM9" s="1044">
        <v>44</v>
      </c>
      <c r="CN9" s="1045"/>
      <c r="CO9" s="1045"/>
      <c r="CP9" s="1045"/>
      <c r="CQ9" s="1046"/>
      <c r="CR9" s="1044">
        <v>10</v>
      </c>
      <c r="CS9" s="1045"/>
      <c r="CT9" s="1045"/>
      <c r="CU9" s="1045"/>
      <c r="CV9" s="1046"/>
      <c r="CW9" s="1044" t="s">
        <v>529</v>
      </c>
      <c r="CX9" s="1045"/>
      <c r="CY9" s="1045"/>
      <c r="CZ9" s="1045"/>
      <c r="DA9" s="1046"/>
      <c r="DB9" s="1044" t="s">
        <v>529</v>
      </c>
      <c r="DC9" s="1045"/>
      <c r="DD9" s="1045"/>
      <c r="DE9" s="1045"/>
      <c r="DF9" s="1046"/>
      <c r="DG9" s="1044" t="s">
        <v>529</v>
      </c>
      <c r="DH9" s="1045"/>
      <c r="DI9" s="1045"/>
      <c r="DJ9" s="1045"/>
      <c r="DK9" s="1046"/>
      <c r="DL9" s="1044" t="s">
        <v>529</v>
      </c>
      <c r="DM9" s="1045"/>
      <c r="DN9" s="1045"/>
      <c r="DO9" s="1045"/>
      <c r="DP9" s="1046"/>
      <c r="DQ9" s="1044" t="s">
        <v>529</v>
      </c>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t="s">
        <v>602</v>
      </c>
      <c r="BT10" s="1070"/>
      <c r="BU10" s="1070"/>
      <c r="BV10" s="1070"/>
      <c r="BW10" s="1070"/>
      <c r="BX10" s="1070"/>
      <c r="BY10" s="1070"/>
      <c r="BZ10" s="1070"/>
      <c r="CA10" s="1070"/>
      <c r="CB10" s="1070"/>
      <c r="CC10" s="1070"/>
      <c r="CD10" s="1070"/>
      <c r="CE10" s="1070"/>
      <c r="CF10" s="1070"/>
      <c r="CG10" s="1071"/>
      <c r="CH10" s="1044">
        <v>-9</v>
      </c>
      <c r="CI10" s="1045"/>
      <c r="CJ10" s="1045"/>
      <c r="CK10" s="1045"/>
      <c r="CL10" s="1046"/>
      <c r="CM10" s="1044">
        <v>95</v>
      </c>
      <c r="CN10" s="1045"/>
      <c r="CO10" s="1045"/>
      <c r="CP10" s="1045"/>
      <c r="CQ10" s="1046"/>
      <c r="CR10" s="1044">
        <v>15</v>
      </c>
      <c r="CS10" s="1045"/>
      <c r="CT10" s="1045"/>
      <c r="CU10" s="1045"/>
      <c r="CV10" s="1046"/>
      <c r="CW10" s="1044" t="s">
        <v>529</v>
      </c>
      <c r="CX10" s="1045"/>
      <c r="CY10" s="1045"/>
      <c r="CZ10" s="1045"/>
      <c r="DA10" s="1046"/>
      <c r="DB10" s="1044" t="s">
        <v>529</v>
      </c>
      <c r="DC10" s="1045"/>
      <c r="DD10" s="1045"/>
      <c r="DE10" s="1045"/>
      <c r="DF10" s="1046"/>
      <c r="DG10" s="1044" t="s">
        <v>529</v>
      </c>
      <c r="DH10" s="1045"/>
      <c r="DI10" s="1045"/>
      <c r="DJ10" s="1045"/>
      <c r="DK10" s="1046"/>
      <c r="DL10" s="1044" t="s">
        <v>529</v>
      </c>
      <c r="DM10" s="1045"/>
      <c r="DN10" s="1045"/>
      <c r="DO10" s="1045"/>
      <c r="DP10" s="1046"/>
      <c r="DQ10" s="1044" t="s">
        <v>529</v>
      </c>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t="s">
        <v>603</v>
      </c>
      <c r="BT11" s="1070"/>
      <c r="BU11" s="1070"/>
      <c r="BV11" s="1070"/>
      <c r="BW11" s="1070"/>
      <c r="BX11" s="1070"/>
      <c r="BY11" s="1070"/>
      <c r="BZ11" s="1070"/>
      <c r="CA11" s="1070"/>
      <c r="CB11" s="1070"/>
      <c r="CC11" s="1070"/>
      <c r="CD11" s="1070"/>
      <c r="CE11" s="1070"/>
      <c r="CF11" s="1070"/>
      <c r="CG11" s="1071"/>
      <c r="CH11" s="1044">
        <v>0</v>
      </c>
      <c r="CI11" s="1045"/>
      <c r="CJ11" s="1045"/>
      <c r="CK11" s="1045"/>
      <c r="CL11" s="1046"/>
      <c r="CM11" s="1044">
        <v>5</v>
      </c>
      <c r="CN11" s="1045"/>
      <c r="CO11" s="1045"/>
      <c r="CP11" s="1045"/>
      <c r="CQ11" s="1046"/>
      <c r="CR11" s="1044">
        <v>6</v>
      </c>
      <c r="CS11" s="1045"/>
      <c r="CT11" s="1045"/>
      <c r="CU11" s="1045"/>
      <c r="CV11" s="1046"/>
      <c r="CW11" s="1044" t="s">
        <v>529</v>
      </c>
      <c r="CX11" s="1045"/>
      <c r="CY11" s="1045"/>
      <c r="CZ11" s="1045"/>
      <c r="DA11" s="1046"/>
      <c r="DB11" s="1044" t="s">
        <v>529</v>
      </c>
      <c r="DC11" s="1045"/>
      <c r="DD11" s="1045"/>
      <c r="DE11" s="1045"/>
      <c r="DF11" s="1046"/>
      <c r="DG11" s="1044" t="s">
        <v>529</v>
      </c>
      <c r="DH11" s="1045"/>
      <c r="DI11" s="1045"/>
      <c r="DJ11" s="1045"/>
      <c r="DK11" s="1046"/>
      <c r="DL11" s="1044" t="s">
        <v>529</v>
      </c>
      <c r="DM11" s="1045"/>
      <c r="DN11" s="1045"/>
      <c r="DO11" s="1045"/>
      <c r="DP11" s="1046"/>
      <c r="DQ11" s="1044" t="s">
        <v>529</v>
      </c>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t="s">
        <v>604</v>
      </c>
      <c r="BT12" s="1070"/>
      <c r="BU12" s="1070"/>
      <c r="BV12" s="1070"/>
      <c r="BW12" s="1070"/>
      <c r="BX12" s="1070"/>
      <c r="BY12" s="1070"/>
      <c r="BZ12" s="1070"/>
      <c r="CA12" s="1070"/>
      <c r="CB12" s="1070"/>
      <c r="CC12" s="1070"/>
      <c r="CD12" s="1070"/>
      <c r="CE12" s="1070"/>
      <c r="CF12" s="1070"/>
      <c r="CG12" s="1071"/>
      <c r="CH12" s="1044">
        <v>-11</v>
      </c>
      <c r="CI12" s="1045"/>
      <c r="CJ12" s="1045"/>
      <c r="CK12" s="1045"/>
      <c r="CL12" s="1046"/>
      <c r="CM12" s="1044">
        <v>-12</v>
      </c>
      <c r="CN12" s="1045"/>
      <c r="CO12" s="1045"/>
      <c r="CP12" s="1045"/>
      <c r="CQ12" s="1046"/>
      <c r="CR12" s="1044">
        <v>22</v>
      </c>
      <c r="CS12" s="1045"/>
      <c r="CT12" s="1045"/>
      <c r="CU12" s="1045"/>
      <c r="CV12" s="1046"/>
      <c r="CW12" s="1044" t="s">
        <v>529</v>
      </c>
      <c r="CX12" s="1045"/>
      <c r="CY12" s="1045"/>
      <c r="CZ12" s="1045"/>
      <c r="DA12" s="1046"/>
      <c r="DB12" s="1044">
        <v>5</v>
      </c>
      <c r="DC12" s="1045"/>
      <c r="DD12" s="1045"/>
      <c r="DE12" s="1045"/>
      <c r="DF12" s="1046"/>
      <c r="DG12" s="1044" t="s">
        <v>529</v>
      </c>
      <c r="DH12" s="1045"/>
      <c r="DI12" s="1045"/>
      <c r="DJ12" s="1045"/>
      <c r="DK12" s="1046"/>
      <c r="DL12" s="1044" t="s">
        <v>529</v>
      </c>
      <c r="DM12" s="1045"/>
      <c r="DN12" s="1045"/>
      <c r="DO12" s="1045"/>
      <c r="DP12" s="1046"/>
      <c r="DQ12" s="1044" t="s">
        <v>529</v>
      </c>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t="s">
        <v>605</v>
      </c>
      <c r="BT13" s="1070"/>
      <c r="BU13" s="1070"/>
      <c r="BV13" s="1070"/>
      <c r="BW13" s="1070"/>
      <c r="BX13" s="1070"/>
      <c r="BY13" s="1070"/>
      <c r="BZ13" s="1070"/>
      <c r="CA13" s="1070"/>
      <c r="CB13" s="1070"/>
      <c r="CC13" s="1070"/>
      <c r="CD13" s="1070"/>
      <c r="CE13" s="1070"/>
      <c r="CF13" s="1070"/>
      <c r="CG13" s="1071"/>
      <c r="CH13" s="1044">
        <v>-11</v>
      </c>
      <c r="CI13" s="1045"/>
      <c r="CJ13" s="1045"/>
      <c r="CK13" s="1045"/>
      <c r="CL13" s="1046"/>
      <c r="CM13" s="1044">
        <v>30</v>
      </c>
      <c r="CN13" s="1045"/>
      <c r="CO13" s="1045"/>
      <c r="CP13" s="1045"/>
      <c r="CQ13" s="1046"/>
      <c r="CR13" s="1044">
        <v>18</v>
      </c>
      <c r="CS13" s="1045"/>
      <c r="CT13" s="1045"/>
      <c r="CU13" s="1045"/>
      <c r="CV13" s="1046"/>
      <c r="CW13" s="1044" t="s">
        <v>529</v>
      </c>
      <c r="CX13" s="1045"/>
      <c r="CY13" s="1045"/>
      <c r="CZ13" s="1045"/>
      <c r="DA13" s="1046"/>
      <c r="DB13" s="1044" t="s">
        <v>529</v>
      </c>
      <c r="DC13" s="1045"/>
      <c r="DD13" s="1045"/>
      <c r="DE13" s="1045"/>
      <c r="DF13" s="1046"/>
      <c r="DG13" s="1044" t="s">
        <v>529</v>
      </c>
      <c r="DH13" s="1045"/>
      <c r="DI13" s="1045"/>
      <c r="DJ13" s="1045"/>
      <c r="DK13" s="1046"/>
      <c r="DL13" s="1044" t="s">
        <v>529</v>
      </c>
      <c r="DM13" s="1045"/>
      <c r="DN13" s="1045"/>
      <c r="DO13" s="1045"/>
      <c r="DP13" s="1046"/>
      <c r="DQ13" s="1044" t="s">
        <v>529</v>
      </c>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t="s">
        <v>606</v>
      </c>
      <c r="BT14" s="1070"/>
      <c r="BU14" s="1070"/>
      <c r="BV14" s="1070"/>
      <c r="BW14" s="1070"/>
      <c r="BX14" s="1070"/>
      <c r="BY14" s="1070"/>
      <c r="BZ14" s="1070"/>
      <c r="CA14" s="1070"/>
      <c r="CB14" s="1070"/>
      <c r="CC14" s="1070"/>
      <c r="CD14" s="1070"/>
      <c r="CE14" s="1070"/>
      <c r="CF14" s="1070"/>
      <c r="CG14" s="1071"/>
      <c r="CH14" s="1044">
        <v>-93</v>
      </c>
      <c r="CI14" s="1045"/>
      <c r="CJ14" s="1045"/>
      <c r="CK14" s="1045"/>
      <c r="CL14" s="1046"/>
      <c r="CM14" s="1044">
        <v>-67</v>
      </c>
      <c r="CN14" s="1045"/>
      <c r="CO14" s="1045"/>
      <c r="CP14" s="1045"/>
      <c r="CQ14" s="1046"/>
      <c r="CR14" s="1044">
        <v>23</v>
      </c>
      <c r="CS14" s="1045"/>
      <c r="CT14" s="1045"/>
      <c r="CU14" s="1045"/>
      <c r="CV14" s="1046"/>
      <c r="CW14" s="1044">
        <v>6</v>
      </c>
      <c r="CX14" s="1045"/>
      <c r="CY14" s="1045"/>
      <c r="CZ14" s="1045"/>
      <c r="DA14" s="1046"/>
      <c r="DB14" s="1044">
        <v>168</v>
      </c>
      <c r="DC14" s="1045"/>
      <c r="DD14" s="1045"/>
      <c r="DE14" s="1045"/>
      <c r="DF14" s="1046"/>
      <c r="DG14" s="1044" t="s">
        <v>529</v>
      </c>
      <c r="DH14" s="1045"/>
      <c r="DI14" s="1045"/>
      <c r="DJ14" s="1045"/>
      <c r="DK14" s="1046"/>
      <c r="DL14" s="1044" t="s">
        <v>529</v>
      </c>
      <c r="DM14" s="1045"/>
      <c r="DN14" s="1045"/>
      <c r="DO14" s="1045"/>
      <c r="DP14" s="1046"/>
      <c r="DQ14" s="1044" t="s">
        <v>529</v>
      </c>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t="s">
        <v>607</v>
      </c>
      <c r="BT15" s="1070"/>
      <c r="BU15" s="1070"/>
      <c r="BV15" s="1070"/>
      <c r="BW15" s="1070"/>
      <c r="BX15" s="1070"/>
      <c r="BY15" s="1070"/>
      <c r="BZ15" s="1070"/>
      <c r="CA15" s="1070"/>
      <c r="CB15" s="1070"/>
      <c r="CC15" s="1070"/>
      <c r="CD15" s="1070"/>
      <c r="CE15" s="1070"/>
      <c r="CF15" s="1070"/>
      <c r="CG15" s="1071"/>
      <c r="CH15" s="1044">
        <v>-14</v>
      </c>
      <c r="CI15" s="1045"/>
      <c r="CJ15" s="1045"/>
      <c r="CK15" s="1045"/>
      <c r="CL15" s="1046"/>
      <c r="CM15" s="1044">
        <v>125</v>
      </c>
      <c r="CN15" s="1045"/>
      <c r="CO15" s="1045"/>
      <c r="CP15" s="1045"/>
      <c r="CQ15" s="1046"/>
      <c r="CR15" s="1044">
        <v>33</v>
      </c>
      <c r="CS15" s="1045"/>
      <c r="CT15" s="1045"/>
      <c r="CU15" s="1045"/>
      <c r="CV15" s="1046"/>
      <c r="CW15" s="1044">
        <v>12</v>
      </c>
      <c r="CX15" s="1045"/>
      <c r="CY15" s="1045"/>
      <c r="CZ15" s="1045"/>
      <c r="DA15" s="1046"/>
      <c r="DB15" s="1044">
        <v>51</v>
      </c>
      <c r="DC15" s="1045"/>
      <c r="DD15" s="1045"/>
      <c r="DE15" s="1045"/>
      <c r="DF15" s="1046"/>
      <c r="DG15" s="1044" t="s">
        <v>529</v>
      </c>
      <c r="DH15" s="1045"/>
      <c r="DI15" s="1045"/>
      <c r="DJ15" s="1045"/>
      <c r="DK15" s="1046"/>
      <c r="DL15" s="1044" t="s">
        <v>529</v>
      </c>
      <c r="DM15" s="1045"/>
      <c r="DN15" s="1045"/>
      <c r="DO15" s="1045"/>
      <c r="DP15" s="1046"/>
      <c r="DQ15" s="1044" t="s">
        <v>529</v>
      </c>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t="s">
        <v>608</v>
      </c>
      <c r="BT16" s="1070"/>
      <c r="BU16" s="1070"/>
      <c r="BV16" s="1070"/>
      <c r="BW16" s="1070"/>
      <c r="BX16" s="1070"/>
      <c r="BY16" s="1070"/>
      <c r="BZ16" s="1070"/>
      <c r="CA16" s="1070"/>
      <c r="CB16" s="1070"/>
      <c r="CC16" s="1070"/>
      <c r="CD16" s="1070"/>
      <c r="CE16" s="1070"/>
      <c r="CF16" s="1070"/>
      <c r="CG16" s="1071"/>
      <c r="CH16" s="1044">
        <v>-128</v>
      </c>
      <c r="CI16" s="1045"/>
      <c r="CJ16" s="1045"/>
      <c r="CK16" s="1045"/>
      <c r="CL16" s="1046"/>
      <c r="CM16" s="1044">
        <v>250</v>
      </c>
      <c r="CN16" s="1045"/>
      <c r="CO16" s="1045"/>
      <c r="CP16" s="1045"/>
      <c r="CQ16" s="1046"/>
      <c r="CR16" s="1044">
        <v>207</v>
      </c>
      <c r="CS16" s="1045"/>
      <c r="CT16" s="1045"/>
      <c r="CU16" s="1045"/>
      <c r="CV16" s="1046"/>
      <c r="CW16" s="1044" t="s">
        <v>529</v>
      </c>
      <c r="CX16" s="1045"/>
      <c r="CY16" s="1045"/>
      <c r="CZ16" s="1045"/>
      <c r="DA16" s="1046"/>
      <c r="DB16" s="1044" t="s">
        <v>529</v>
      </c>
      <c r="DC16" s="1045"/>
      <c r="DD16" s="1045"/>
      <c r="DE16" s="1045"/>
      <c r="DF16" s="1046"/>
      <c r="DG16" s="1044" t="s">
        <v>529</v>
      </c>
      <c r="DH16" s="1045"/>
      <c r="DI16" s="1045"/>
      <c r="DJ16" s="1045"/>
      <c r="DK16" s="1046"/>
      <c r="DL16" s="1044" t="s">
        <v>529</v>
      </c>
      <c r="DM16" s="1045"/>
      <c r="DN16" s="1045"/>
      <c r="DO16" s="1045"/>
      <c r="DP16" s="1046"/>
      <c r="DQ16" s="1044" t="s">
        <v>529</v>
      </c>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t="s">
        <v>609</v>
      </c>
      <c r="BT17" s="1070"/>
      <c r="BU17" s="1070"/>
      <c r="BV17" s="1070"/>
      <c r="BW17" s="1070"/>
      <c r="BX17" s="1070"/>
      <c r="BY17" s="1070"/>
      <c r="BZ17" s="1070"/>
      <c r="CA17" s="1070"/>
      <c r="CB17" s="1070"/>
      <c r="CC17" s="1070"/>
      <c r="CD17" s="1070"/>
      <c r="CE17" s="1070"/>
      <c r="CF17" s="1070"/>
      <c r="CG17" s="1071"/>
      <c r="CH17" s="1044">
        <v>2</v>
      </c>
      <c r="CI17" s="1045"/>
      <c r="CJ17" s="1045"/>
      <c r="CK17" s="1045"/>
      <c r="CL17" s="1046"/>
      <c r="CM17" s="1044">
        <v>16</v>
      </c>
      <c r="CN17" s="1045"/>
      <c r="CO17" s="1045"/>
      <c r="CP17" s="1045"/>
      <c r="CQ17" s="1046"/>
      <c r="CR17" s="1044">
        <v>5</v>
      </c>
      <c r="CS17" s="1045"/>
      <c r="CT17" s="1045"/>
      <c r="CU17" s="1045"/>
      <c r="CV17" s="1046"/>
      <c r="CW17" s="1044" t="s">
        <v>529</v>
      </c>
      <c r="CX17" s="1045"/>
      <c r="CY17" s="1045"/>
      <c r="CZ17" s="1045"/>
      <c r="DA17" s="1046"/>
      <c r="DB17" s="1044" t="s">
        <v>529</v>
      </c>
      <c r="DC17" s="1045"/>
      <c r="DD17" s="1045"/>
      <c r="DE17" s="1045"/>
      <c r="DF17" s="1046"/>
      <c r="DG17" s="1044" t="s">
        <v>529</v>
      </c>
      <c r="DH17" s="1045"/>
      <c r="DI17" s="1045"/>
      <c r="DJ17" s="1045"/>
      <c r="DK17" s="1046"/>
      <c r="DL17" s="1044" t="s">
        <v>529</v>
      </c>
      <c r="DM17" s="1045"/>
      <c r="DN17" s="1045"/>
      <c r="DO17" s="1045"/>
      <c r="DP17" s="1046"/>
      <c r="DQ17" s="1044" t="s">
        <v>529</v>
      </c>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386</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387</v>
      </c>
      <c r="B23" s="999" t="s">
        <v>388</v>
      </c>
      <c r="C23" s="1000"/>
      <c r="D23" s="1000"/>
      <c r="E23" s="1000"/>
      <c r="F23" s="1000"/>
      <c r="G23" s="1000"/>
      <c r="H23" s="1000"/>
      <c r="I23" s="1000"/>
      <c r="J23" s="1000"/>
      <c r="K23" s="1000"/>
      <c r="L23" s="1000"/>
      <c r="M23" s="1000"/>
      <c r="N23" s="1000"/>
      <c r="O23" s="1000"/>
      <c r="P23" s="1001"/>
      <c r="Q23" s="1123">
        <v>37983</v>
      </c>
      <c r="R23" s="1124"/>
      <c r="S23" s="1124"/>
      <c r="T23" s="1124"/>
      <c r="U23" s="1124"/>
      <c r="V23" s="1124">
        <v>36324</v>
      </c>
      <c r="W23" s="1124"/>
      <c r="X23" s="1124"/>
      <c r="Y23" s="1124"/>
      <c r="Z23" s="1124"/>
      <c r="AA23" s="1124">
        <v>1659</v>
      </c>
      <c r="AB23" s="1124"/>
      <c r="AC23" s="1124"/>
      <c r="AD23" s="1124"/>
      <c r="AE23" s="1125"/>
      <c r="AF23" s="1126">
        <v>1453</v>
      </c>
      <c r="AG23" s="1124"/>
      <c r="AH23" s="1124"/>
      <c r="AI23" s="1124"/>
      <c r="AJ23" s="1127"/>
      <c r="AK23" s="1128"/>
      <c r="AL23" s="1129"/>
      <c r="AM23" s="1129"/>
      <c r="AN23" s="1129"/>
      <c r="AO23" s="1129"/>
      <c r="AP23" s="1124">
        <v>43810</v>
      </c>
      <c r="AQ23" s="1124"/>
      <c r="AR23" s="1124"/>
      <c r="AS23" s="1124"/>
      <c r="AT23" s="1124"/>
      <c r="AU23" s="1130"/>
      <c r="AV23" s="1130"/>
      <c r="AW23" s="1130"/>
      <c r="AX23" s="1130"/>
      <c r="AY23" s="1131"/>
      <c r="AZ23" s="1120" t="s">
        <v>389</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390</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391</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367</v>
      </c>
      <c r="B26" s="1051"/>
      <c r="C26" s="1051"/>
      <c r="D26" s="1051"/>
      <c r="E26" s="1051"/>
      <c r="F26" s="1051"/>
      <c r="G26" s="1051"/>
      <c r="H26" s="1051"/>
      <c r="I26" s="1051"/>
      <c r="J26" s="1051"/>
      <c r="K26" s="1051"/>
      <c r="L26" s="1051"/>
      <c r="M26" s="1051"/>
      <c r="N26" s="1051"/>
      <c r="O26" s="1051"/>
      <c r="P26" s="1052"/>
      <c r="Q26" s="1056" t="s">
        <v>392</v>
      </c>
      <c r="R26" s="1057"/>
      <c r="S26" s="1057"/>
      <c r="T26" s="1057"/>
      <c r="U26" s="1058"/>
      <c r="V26" s="1056" t="s">
        <v>393</v>
      </c>
      <c r="W26" s="1057"/>
      <c r="X26" s="1057"/>
      <c r="Y26" s="1057"/>
      <c r="Z26" s="1058"/>
      <c r="AA26" s="1056" t="s">
        <v>394</v>
      </c>
      <c r="AB26" s="1057"/>
      <c r="AC26" s="1057"/>
      <c r="AD26" s="1057"/>
      <c r="AE26" s="1057"/>
      <c r="AF26" s="1114" t="s">
        <v>395</v>
      </c>
      <c r="AG26" s="1063"/>
      <c r="AH26" s="1063"/>
      <c r="AI26" s="1063"/>
      <c r="AJ26" s="1115"/>
      <c r="AK26" s="1057" t="s">
        <v>396</v>
      </c>
      <c r="AL26" s="1057"/>
      <c r="AM26" s="1057"/>
      <c r="AN26" s="1057"/>
      <c r="AO26" s="1058"/>
      <c r="AP26" s="1056" t="s">
        <v>397</v>
      </c>
      <c r="AQ26" s="1057"/>
      <c r="AR26" s="1057"/>
      <c r="AS26" s="1057"/>
      <c r="AT26" s="1058"/>
      <c r="AU26" s="1056" t="s">
        <v>398</v>
      </c>
      <c r="AV26" s="1057"/>
      <c r="AW26" s="1057"/>
      <c r="AX26" s="1057"/>
      <c r="AY26" s="1058"/>
      <c r="AZ26" s="1056" t="s">
        <v>399</v>
      </c>
      <c r="BA26" s="1057"/>
      <c r="BB26" s="1057"/>
      <c r="BC26" s="1057"/>
      <c r="BD26" s="1058"/>
      <c r="BE26" s="1056" t="s">
        <v>374</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400</v>
      </c>
      <c r="C28" s="1106"/>
      <c r="D28" s="1106"/>
      <c r="E28" s="1106"/>
      <c r="F28" s="1106"/>
      <c r="G28" s="1106"/>
      <c r="H28" s="1106"/>
      <c r="I28" s="1106"/>
      <c r="J28" s="1106"/>
      <c r="K28" s="1106"/>
      <c r="L28" s="1106"/>
      <c r="M28" s="1106"/>
      <c r="N28" s="1106"/>
      <c r="O28" s="1106"/>
      <c r="P28" s="1107"/>
      <c r="Q28" s="1108">
        <v>5392</v>
      </c>
      <c r="R28" s="1109"/>
      <c r="S28" s="1109"/>
      <c r="T28" s="1109"/>
      <c r="U28" s="1109"/>
      <c r="V28" s="1109">
        <v>5309</v>
      </c>
      <c r="W28" s="1109"/>
      <c r="X28" s="1109"/>
      <c r="Y28" s="1109"/>
      <c r="Z28" s="1109"/>
      <c r="AA28" s="1109">
        <v>84</v>
      </c>
      <c r="AB28" s="1109"/>
      <c r="AC28" s="1109"/>
      <c r="AD28" s="1109"/>
      <c r="AE28" s="1110"/>
      <c r="AF28" s="1111">
        <v>84</v>
      </c>
      <c r="AG28" s="1109"/>
      <c r="AH28" s="1109"/>
      <c r="AI28" s="1109"/>
      <c r="AJ28" s="1112"/>
      <c r="AK28" s="1113">
        <v>337750</v>
      </c>
      <c r="AL28" s="1101"/>
      <c r="AM28" s="1101"/>
      <c r="AN28" s="1101"/>
      <c r="AO28" s="1101"/>
      <c r="AP28" s="1101" t="s">
        <v>593</v>
      </c>
      <c r="AQ28" s="1101"/>
      <c r="AR28" s="1101"/>
      <c r="AS28" s="1101"/>
      <c r="AT28" s="1101"/>
      <c r="AU28" s="1101" t="s">
        <v>593</v>
      </c>
      <c r="AV28" s="1101"/>
      <c r="AW28" s="1101"/>
      <c r="AX28" s="1101"/>
      <c r="AY28" s="1101"/>
      <c r="AZ28" s="1102" t="s">
        <v>594</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401</v>
      </c>
      <c r="C29" s="1093"/>
      <c r="D29" s="1093"/>
      <c r="E29" s="1093"/>
      <c r="F29" s="1093"/>
      <c r="G29" s="1093"/>
      <c r="H29" s="1093"/>
      <c r="I29" s="1093"/>
      <c r="J29" s="1093"/>
      <c r="K29" s="1093"/>
      <c r="L29" s="1093"/>
      <c r="M29" s="1093"/>
      <c r="N29" s="1093"/>
      <c r="O29" s="1093"/>
      <c r="P29" s="1094"/>
      <c r="Q29" s="1098">
        <v>333</v>
      </c>
      <c r="R29" s="1099"/>
      <c r="S29" s="1099"/>
      <c r="T29" s="1099"/>
      <c r="U29" s="1099"/>
      <c r="V29" s="1099">
        <v>327</v>
      </c>
      <c r="W29" s="1099"/>
      <c r="X29" s="1099"/>
      <c r="Y29" s="1099"/>
      <c r="Z29" s="1099"/>
      <c r="AA29" s="1099">
        <v>6</v>
      </c>
      <c r="AB29" s="1099"/>
      <c r="AC29" s="1099"/>
      <c r="AD29" s="1099"/>
      <c r="AE29" s="1100"/>
      <c r="AF29" s="1074">
        <v>6</v>
      </c>
      <c r="AG29" s="1075"/>
      <c r="AH29" s="1075"/>
      <c r="AI29" s="1075"/>
      <c r="AJ29" s="1076"/>
      <c r="AK29" s="1035">
        <v>138</v>
      </c>
      <c r="AL29" s="1026"/>
      <c r="AM29" s="1026"/>
      <c r="AN29" s="1026"/>
      <c r="AO29" s="1026"/>
      <c r="AP29" s="1026">
        <v>13779</v>
      </c>
      <c r="AQ29" s="1026"/>
      <c r="AR29" s="1026"/>
      <c r="AS29" s="1026"/>
      <c r="AT29" s="1026"/>
      <c r="AU29" s="1026">
        <v>65</v>
      </c>
      <c r="AV29" s="1026"/>
      <c r="AW29" s="1026"/>
      <c r="AX29" s="1026"/>
      <c r="AY29" s="1026"/>
      <c r="AZ29" s="1097" t="s">
        <v>595</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402</v>
      </c>
      <c r="C30" s="1093"/>
      <c r="D30" s="1093"/>
      <c r="E30" s="1093"/>
      <c r="F30" s="1093"/>
      <c r="G30" s="1093"/>
      <c r="H30" s="1093"/>
      <c r="I30" s="1093"/>
      <c r="J30" s="1093"/>
      <c r="K30" s="1093"/>
      <c r="L30" s="1093"/>
      <c r="M30" s="1093"/>
      <c r="N30" s="1093"/>
      <c r="O30" s="1093"/>
      <c r="P30" s="1094"/>
      <c r="Q30" s="1098">
        <v>1624</v>
      </c>
      <c r="R30" s="1099"/>
      <c r="S30" s="1099"/>
      <c r="T30" s="1099"/>
      <c r="U30" s="1099"/>
      <c r="V30" s="1099">
        <v>1623</v>
      </c>
      <c r="W30" s="1099"/>
      <c r="X30" s="1099"/>
      <c r="Y30" s="1099"/>
      <c r="Z30" s="1099"/>
      <c r="AA30" s="1099">
        <v>1</v>
      </c>
      <c r="AB30" s="1099"/>
      <c r="AC30" s="1099"/>
      <c r="AD30" s="1099"/>
      <c r="AE30" s="1100"/>
      <c r="AF30" s="1074">
        <v>1</v>
      </c>
      <c r="AG30" s="1075"/>
      <c r="AH30" s="1075"/>
      <c r="AI30" s="1075"/>
      <c r="AJ30" s="1076"/>
      <c r="AK30" s="1035">
        <v>927</v>
      </c>
      <c r="AL30" s="1026"/>
      <c r="AM30" s="1026"/>
      <c r="AN30" s="1026"/>
      <c r="AO30" s="1026"/>
      <c r="AP30" s="1026" t="s">
        <v>598</v>
      </c>
      <c r="AQ30" s="1026"/>
      <c r="AR30" s="1026"/>
      <c r="AS30" s="1026"/>
      <c r="AT30" s="1026"/>
      <c r="AU30" s="1026" t="s">
        <v>593</v>
      </c>
      <c r="AV30" s="1026"/>
      <c r="AW30" s="1026"/>
      <c r="AX30" s="1026"/>
      <c r="AY30" s="1026"/>
      <c r="AZ30" s="1097" t="s">
        <v>595</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403</v>
      </c>
      <c r="C31" s="1093"/>
      <c r="D31" s="1093"/>
      <c r="E31" s="1093"/>
      <c r="F31" s="1093"/>
      <c r="G31" s="1093"/>
      <c r="H31" s="1093"/>
      <c r="I31" s="1093"/>
      <c r="J31" s="1093"/>
      <c r="K31" s="1093"/>
      <c r="L31" s="1093"/>
      <c r="M31" s="1093"/>
      <c r="N31" s="1093"/>
      <c r="O31" s="1093"/>
      <c r="P31" s="1094"/>
      <c r="Q31" s="1098">
        <v>239</v>
      </c>
      <c r="R31" s="1099"/>
      <c r="S31" s="1099"/>
      <c r="T31" s="1099"/>
      <c r="U31" s="1099"/>
      <c r="V31" s="1099">
        <v>226</v>
      </c>
      <c r="W31" s="1099"/>
      <c r="X31" s="1099"/>
      <c r="Y31" s="1099"/>
      <c r="Z31" s="1099"/>
      <c r="AA31" s="1099">
        <v>12</v>
      </c>
      <c r="AB31" s="1099"/>
      <c r="AC31" s="1099"/>
      <c r="AD31" s="1099"/>
      <c r="AE31" s="1100"/>
      <c r="AF31" s="1074">
        <v>12</v>
      </c>
      <c r="AG31" s="1075"/>
      <c r="AH31" s="1075"/>
      <c r="AI31" s="1075"/>
      <c r="AJ31" s="1076"/>
      <c r="AK31" s="1035">
        <v>123</v>
      </c>
      <c r="AL31" s="1026"/>
      <c r="AM31" s="1026"/>
      <c r="AN31" s="1026"/>
      <c r="AO31" s="1026"/>
      <c r="AP31" s="1026">
        <v>71</v>
      </c>
      <c r="AQ31" s="1026"/>
      <c r="AR31" s="1026"/>
      <c r="AS31" s="1026"/>
      <c r="AT31" s="1026"/>
      <c r="AU31" s="1026">
        <v>43</v>
      </c>
      <c r="AV31" s="1026"/>
      <c r="AW31" s="1026"/>
      <c r="AX31" s="1026"/>
      <c r="AY31" s="1026"/>
      <c r="AZ31" s="1097" t="s">
        <v>595</v>
      </c>
      <c r="BA31" s="1097"/>
      <c r="BB31" s="1097"/>
      <c r="BC31" s="1097"/>
      <c r="BD31" s="1097"/>
      <c r="BE31" s="1087"/>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404</v>
      </c>
      <c r="C32" s="1093"/>
      <c r="D32" s="1093"/>
      <c r="E32" s="1093"/>
      <c r="F32" s="1093"/>
      <c r="G32" s="1093"/>
      <c r="H32" s="1093"/>
      <c r="I32" s="1093"/>
      <c r="J32" s="1093"/>
      <c r="K32" s="1093"/>
      <c r="L32" s="1093"/>
      <c r="M32" s="1093"/>
      <c r="N32" s="1093"/>
      <c r="O32" s="1093"/>
      <c r="P32" s="1094"/>
      <c r="Q32" s="1098">
        <v>379</v>
      </c>
      <c r="R32" s="1099"/>
      <c r="S32" s="1099"/>
      <c r="T32" s="1099"/>
      <c r="U32" s="1099"/>
      <c r="V32" s="1099">
        <v>368</v>
      </c>
      <c r="W32" s="1099"/>
      <c r="X32" s="1099"/>
      <c r="Y32" s="1099"/>
      <c r="Z32" s="1099"/>
      <c r="AA32" s="1099">
        <v>11</v>
      </c>
      <c r="AB32" s="1099"/>
      <c r="AC32" s="1099"/>
      <c r="AD32" s="1099"/>
      <c r="AE32" s="1100"/>
      <c r="AF32" s="1074">
        <v>11</v>
      </c>
      <c r="AG32" s="1075"/>
      <c r="AH32" s="1075"/>
      <c r="AI32" s="1075"/>
      <c r="AJ32" s="1076"/>
      <c r="AK32" s="1035">
        <v>150</v>
      </c>
      <c r="AL32" s="1026"/>
      <c r="AM32" s="1026"/>
      <c r="AN32" s="1026"/>
      <c r="AO32" s="1026"/>
      <c r="AP32" s="1026">
        <v>23</v>
      </c>
      <c r="AQ32" s="1026"/>
      <c r="AR32" s="1026"/>
      <c r="AS32" s="1026"/>
      <c r="AT32" s="1026"/>
      <c r="AU32" s="1026">
        <v>15</v>
      </c>
      <c r="AV32" s="1026"/>
      <c r="AW32" s="1026"/>
      <c r="AX32" s="1026"/>
      <c r="AY32" s="1026"/>
      <c r="AZ32" s="1097" t="s">
        <v>596</v>
      </c>
      <c r="BA32" s="1097"/>
      <c r="BB32" s="1097"/>
      <c r="BC32" s="1097"/>
      <c r="BD32" s="1097"/>
      <c r="BE32" s="1087"/>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405</v>
      </c>
      <c r="C33" s="1093"/>
      <c r="D33" s="1093"/>
      <c r="E33" s="1093"/>
      <c r="F33" s="1093"/>
      <c r="G33" s="1093"/>
      <c r="H33" s="1093"/>
      <c r="I33" s="1093"/>
      <c r="J33" s="1093"/>
      <c r="K33" s="1093"/>
      <c r="L33" s="1093"/>
      <c r="M33" s="1093"/>
      <c r="N33" s="1093"/>
      <c r="O33" s="1093"/>
      <c r="P33" s="1094"/>
      <c r="Q33" s="1098">
        <v>6251</v>
      </c>
      <c r="R33" s="1099"/>
      <c r="S33" s="1099"/>
      <c r="T33" s="1099"/>
      <c r="U33" s="1099"/>
      <c r="V33" s="1099">
        <v>6211</v>
      </c>
      <c r="W33" s="1099"/>
      <c r="X33" s="1099"/>
      <c r="Y33" s="1099"/>
      <c r="Z33" s="1099"/>
      <c r="AA33" s="1099">
        <v>40</v>
      </c>
      <c r="AB33" s="1099"/>
      <c r="AC33" s="1099"/>
      <c r="AD33" s="1099"/>
      <c r="AE33" s="1100"/>
      <c r="AF33" s="1074">
        <v>2449</v>
      </c>
      <c r="AG33" s="1075"/>
      <c r="AH33" s="1075"/>
      <c r="AI33" s="1075"/>
      <c r="AJ33" s="1076"/>
      <c r="AK33" s="1035">
        <v>1276</v>
      </c>
      <c r="AL33" s="1026"/>
      <c r="AM33" s="1026"/>
      <c r="AN33" s="1026"/>
      <c r="AO33" s="1026"/>
      <c r="AP33" s="1026">
        <v>6261</v>
      </c>
      <c r="AQ33" s="1026"/>
      <c r="AR33" s="1026"/>
      <c r="AS33" s="1026"/>
      <c r="AT33" s="1026"/>
      <c r="AU33" s="1026">
        <v>3901</v>
      </c>
      <c r="AV33" s="1026"/>
      <c r="AW33" s="1026"/>
      <c r="AX33" s="1026"/>
      <c r="AY33" s="1026"/>
      <c r="AZ33" s="1097" t="s">
        <v>594</v>
      </c>
      <c r="BA33" s="1097"/>
      <c r="BB33" s="1097"/>
      <c r="BC33" s="1097"/>
      <c r="BD33" s="1097"/>
      <c r="BE33" s="1087" t="s">
        <v>406</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t="s">
        <v>407</v>
      </c>
      <c r="C34" s="1093"/>
      <c r="D34" s="1093"/>
      <c r="E34" s="1093"/>
      <c r="F34" s="1093"/>
      <c r="G34" s="1093"/>
      <c r="H34" s="1093"/>
      <c r="I34" s="1093"/>
      <c r="J34" s="1093"/>
      <c r="K34" s="1093"/>
      <c r="L34" s="1093"/>
      <c r="M34" s="1093"/>
      <c r="N34" s="1093"/>
      <c r="O34" s="1093"/>
      <c r="P34" s="1094"/>
      <c r="Q34" s="1098">
        <v>1146</v>
      </c>
      <c r="R34" s="1099"/>
      <c r="S34" s="1099"/>
      <c r="T34" s="1099"/>
      <c r="U34" s="1099"/>
      <c r="V34" s="1099">
        <v>1164</v>
      </c>
      <c r="W34" s="1099"/>
      <c r="X34" s="1099"/>
      <c r="Y34" s="1099"/>
      <c r="Z34" s="1099"/>
      <c r="AA34" s="1099">
        <v>-18</v>
      </c>
      <c r="AB34" s="1099"/>
      <c r="AC34" s="1099"/>
      <c r="AD34" s="1099"/>
      <c r="AE34" s="1100"/>
      <c r="AF34" s="1074">
        <v>1870</v>
      </c>
      <c r="AG34" s="1075"/>
      <c r="AH34" s="1075"/>
      <c r="AI34" s="1075"/>
      <c r="AJ34" s="1076"/>
      <c r="AK34" s="1035">
        <v>274</v>
      </c>
      <c r="AL34" s="1026"/>
      <c r="AM34" s="1026"/>
      <c r="AN34" s="1026"/>
      <c r="AO34" s="1026"/>
      <c r="AP34" s="1026">
        <v>4011</v>
      </c>
      <c r="AQ34" s="1026"/>
      <c r="AR34" s="1026"/>
      <c r="AS34" s="1026"/>
      <c r="AT34" s="1026"/>
      <c r="AU34" s="1026">
        <v>1668</v>
      </c>
      <c r="AV34" s="1026"/>
      <c r="AW34" s="1026"/>
      <c r="AX34" s="1026"/>
      <c r="AY34" s="1026"/>
      <c r="AZ34" s="1097" t="s">
        <v>593</v>
      </c>
      <c r="BA34" s="1097"/>
      <c r="BB34" s="1097"/>
      <c r="BC34" s="1097"/>
      <c r="BD34" s="1097"/>
      <c r="BE34" s="1087" t="s">
        <v>408</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t="s">
        <v>409</v>
      </c>
      <c r="C35" s="1093"/>
      <c r="D35" s="1093"/>
      <c r="E35" s="1093"/>
      <c r="F35" s="1093"/>
      <c r="G35" s="1093"/>
      <c r="H35" s="1093"/>
      <c r="I35" s="1093"/>
      <c r="J35" s="1093"/>
      <c r="K35" s="1093"/>
      <c r="L35" s="1093"/>
      <c r="M35" s="1093"/>
      <c r="N35" s="1093"/>
      <c r="O35" s="1093"/>
      <c r="P35" s="1094"/>
      <c r="Q35" s="1098">
        <v>3022</v>
      </c>
      <c r="R35" s="1099"/>
      <c r="S35" s="1099"/>
      <c r="T35" s="1099"/>
      <c r="U35" s="1099"/>
      <c r="V35" s="1099">
        <v>2761</v>
      </c>
      <c r="W35" s="1099"/>
      <c r="X35" s="1099"/>
      <c r="Y35" s="1099"/>
      <c r="Z35" s="1099"/>
      <c r="AA35" s="1099">
        <v>261</v>
      </c>
      <c r="AB35" s="1099"/>
      <c r="AC35" s="1099"/>
      <c r="AD35" s="1099"/>
      <c r="AE35" s="1100"/>
      <c r="AF35" s="1074">
        <v>135</v>
      </c>
      <c r="AG35" s="1075"/>
      <c r="AH35" s="1075"/>
      <c r="AI35" s="1075"/>
      <c r="AJ35" s="1076"/>
      <c r="AK35" s="1035">
        <v>1818</v>
      </c>
      <c r="AL35" s="1026"/>
      <c r="AM35" s="1026"/>
      <c r="AN35" s="1026"/>
      <c r="AO35" s="1026"/>
      <c r="AP35" s="1026">
        <v>18039</v>
      </c>
      <c r="AQ35" s="1026"/>
      <c r="AR35" s="1026"/>
      <c r="AS35" s="1026"/>
      <c r="AT35" s="1026"/>
      <c r="AU35" s="1026">
        <v>10950</v>
      </c>
      <c r="AV35" s="1026"/>
      <c r="AW35" s="1026"/>
      <c r="AX35" s="1026"/>
      <c r="AY35" s="1026"/>
      <c r="AZ35" s="1097" t="s">
        <v>595</v>
      </c>
      <c r="BA35" s="1097"/>
      <c r="BB35" s="1097"/>
      <c r="BC35" s="1097"/>
      <c r="BD35" s="1097"/>
      <c r="BE35" s="1087" t="s">
        <v>410</v>
      </c>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t="s">
        <v>411</v>
      </c>
      <c r="C36" s="1093"/>
      <c r="D36" s="1093"/>
      <c r="E36" s="1093"/>
      <c r="F36" s="1093"/>
      <c r="G36" s="1093"/>
      <c r="H36" s="1093"/>
      <c r="I36" s="1093"/>
      <c r="J36" s="1093"/>
      <c r="K36" s="1093"/>
      <c r="L36" s="1093"/>
      <c r="M36" s="1093"/>
      <c r="N36" s="1093"/>
      <c r="O36" s="1093"/>
      <c r="P36" s="1094"/>
      <c r="Q36" s="1098">
        <v>170</v>
      </c>
      <c r="R36" s="1099"/>
      <c r="S36" s="1099"/>
      <c r="T36" s="1099"/>
      <c r="U36" s="1099"/>
      <c r="V36" s="1099">
        <v>116</v>
      </c>
      <c r="W36" s="1099"/>
      <c r="X36" s="1099"/>
      <c r="Y36" s="1099"/>
      <c r="Z36" s="1099"/>
      <c r="AA36" s="1099">
        <v>54</v>
      </c>
      <c r="AB36" s="1099"/>
      <c r="AC36" s="1099"/>
      <c r="AD36" s="1099"/>
      <c r="AE36" s="1100"/>
      <c r="AF36" s="1074">
        <v>2</v>
      </c>
      <c r="AG36" s="1075"/>
      <c r="AH36" s="1075"/>
      <c r="AI36" s="1075"/>
      <c r="AJ36" s="1076"/>
      <c r="AK36" s="1035" t="s">
        <v>595</v>
      </c>
      <c r="AL36" s="1026"/>
      <c r="AM36" s="1026"/>
      <c r="AN36" s="1026"/>
      <c r="AO36" s="1026"/>
      <c r="AP36" s="1026">
        <v>53</v>
      </c>
      <c r="AQ36" s="1026"/>
      <c r="AR36" s="1026"/>
      <c r="AS36" s="1026"/>
      <c r="AT36" s="1026"/>
      <c r="AU36" s="1026">
        <v>51</v>
      </c>
      <c r="AV36" s="1026"/>
      <c r="AW36" s="1026"/>
      <c r="AX36" s="1026"/>
      <c r="AY36" s="1026"/>
      <c r="AZ36" s="1097" t="s">
        <v>597</v>
      </c>
      <c r="BA36" s="1097"/>
      <c r="BB36" s="1097"/>
      <c r="BC36" s="1097"/>
      <c r="BD36" s="1097"/>
      <c r="BE36" s="1087" t="s">
        <v>412</v>
      </c>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413</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387</v>
      </c>
      <c r="B63" s="999" t="s">
        <v>414</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4685</v>
      </c>
      <c r="AG63" s="1014"/>
      <c r="AH63" s="1014"/>
      <c r="AI63" s="1014"/>
      <c r="AJ63" s="1085"/>
      <c r="AK63" s="1086"/>
      <c r="AL63" s="1018"/>
      <c r="AM63" s="1018"/>
      <c r="AN63" s="1018"/>
      <c r="AO63" s="1018"/>
      <c r="AP63" s="1014">
        <v>42237</v>
      </c>
      <c r="AQ63" s="1014"/>
      <c r="AR63" s="1014"/>
      <c r="AS63" s="1014"/>
      <c r="AT63" s="1014"/>
      <c r="AU63" s="1014">
        <v>16693</v>
      </c>
      <c r="AV63" s="1014"/>
      <c r="AW63" s="1014"/>
      <c r="AX63" s="1014"/>
      <c r="AY63" s="1014"/>
      <c r="AZ63" s="1080"/>
      <c r="BA63" s="1080"/>
      <c r="BB63" s="1080"/>
      <c r="BC63" s="1080"/>
      <c r="BD63" s="1080"/>
      <c r="BE63" s="1015"/>
      <c r="BF63" s="1015"/>
      <c r="BG63" s="1015"/>
      <c r="BH63" s="1015"/>
      <c r="BI63" s="1016"/>
      <c r="BJ63" s="1081" t="s">
        <v>415</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417</v>
      </c>
      <c r="B66" s="1051"/>
      <c r="C66" s="1051"/>
      <c r="D66" s="1051"/>
      <c r="E66" s="1051"/>
      <c r="F66" s="1051"/>
      <c r="G66" s="1051"/>
      <c r="H66" s="1051"/>
      <c r="I66" s="1051"/>
      <c r="J66" s="1051"/>
      <c r="K66" s="1051"/>
      <c r="L66" s="1051"/>
      <c r="M66" s="1051"/>
      <c r="N66" s="1051"/>
      <c r="O66" s="1051"/>
      <c r="P66" s="1052"/>
      <c r="Q66" s="1056" t="s">
        <v>418</v>
      </c>
      <c r="R66" s="1057"/>
      <c r="S66" s="1057"/>
      <c r="T66" s="1057"/>
      <c r="U66" s="1058"/>
      <c r="V66" s="1056" t="s">
        <v>419</v>
      </c>
      <c r="W66" s="1057"/>
      <c r="X66" s="1057"/>
      <c r="Y66" s="1057"/>
      <c r="Z66" s="1058"/>
      <c r="AA66" s="1056" t="s">
        <v>420</v>
      </c>
      <c r="AB66" s="1057"/>
      <c r="AC66" s="1057"/>
      <c r="AD66" s="1057"/>
      <c r="AE66" s="1058"/>
      <c r="AF66" s="1062" t="s">
        <v>421</v>
      </c>
      <c r="AG66" s="1063"/>
      <c r="AH66" s="1063"/>
      <c r="AI66" s="1063"/>
      <c r="AJ66" s="1064"/>
      <c r="AK66" s="1056" t="s">
        <v>422</v>
      </c>
      <c r="AL66" s="1051"/>
      <c r="AM66" s="1051"/>
      <c r="AN66" s="1051"/>
      <c r="AO66" s="1052"/>
      <c r="AP66" s="1056" t="s">
        <v>423</v>
      </c>
      <c r="AQ66" s="1057"/>
      <c r="AR66" s="1057"/>
      <c r="AS66" s="1057"/>
      <c r="AT66" s="1058"/>
      <c r="AU66" s="1056" t="s">
        <v>424</v>
      </c>
      <c r="AV66" s="1057"/>
      <c r="AW66" s="1057"/>
      <c r="AX66" s="1057"/>
      <c r="AY66" s="1058"/>
      <c r="AZ66" s="1056" t="s">
        <v>374</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610</v>
      </c>
      <c r="C68" s="1041"/>
      <c r="D68" s="1041"/>
      <c r="E68" s="1041"/>
      <c r="F68" s="1041"/>
      <c r="G68" s="1041"/>
      <c r="H68" s="1041"/>
      <c r="I68" s="1041"/>
      <c r="J68" s="1041"/>
      <c r="K68" s="1041"/>
      <c r="L68" s="1041"/>
      <c r="M68" s="1041"/>
      <c r="N68" s="1041"/>
      <c r="O68" s="1041"/>
      <c r="P68" s="1042"/>
      <c r="Q68" s="1043">
        <v>1074</v>
      </c>
      <c r="R68" s="1037"/>
      <c r="S68" s="1037"/>
      <c r="T68" s="1037"/>
      <c r="U68" s="1037"/>
      <c r="V68" s="1037">
        <v>897</v>
      </c>
      <c r="W68" s="1037"/>
      <c r="X68" s="1037"/>
      <c r="Y68" s="1037"/>
      <c r="Z68" s="1037"/>
      <c r="AA68" s="1037">
        <v>176</v>
      </c>
      <c r="AB68" s="1037"/>
      <c r="AC68" s="1037"/>
      <c r="AD68" s="1037"/>
      <c r="AE68" s="1037"/>
      <c r="AF68" s="1037">
        <v>176</v>
      </c>
      <c r="AG68" s="1037"/>
      <c r="AH68" s="1037"/>
      <c r="AI68" s="1037"/>
      <c r="AJ68" s="1037"/>
      <c r="AK68" s="1037" t="s">
        <v>595</v>
      </c>
      <c r="AL68" s="1037"/>
      <c r="AM68" s="1037"/>
      <c r="AN68" s="1037"/>
      <c r="AO68" s="1037"/>
      <c r="AP68" s="1037">
        <v>13</v>
      </c>
      <c r="AQ68" s="1037"/>
      <c r="AR68" s="1037"/>
      <c r="AS68" s="1037"/>
      <c r="AT68" s="1037"/>
      <c r="AU68" s="1037" t="s">
        <v>621</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611</v>
      </c>
      <c r="C69" s="1030"/>
      <c r="D69" s="1030"/>
      <c r="E69" s="1030"/>
      <c r="F69" s="1030"/>
      <c r="G69" s="1030"/>
      <c r="H69" s="1030"/>
      <c r="I69" s="1030"/>
      <c r="J69" s="1030"/>
      <c r="K69" s="1030"/>
      <c r="L69" s="1030"/>
      <c r="M69" s="1030"/>
      <c r="N69" s="1030"/>
      <c r="O69" s="1030"/>
      <c r="P69" s="1031"/>
      <c r="Q69" s="1032">
        <v>526</v>
      </c>
      <c r="R69" s="1026"/>
      <c r="S69" s="1026"/>
      <c r="T69" s="1026"/>
      <c r="U69" s="1026"/>
      <c r="V69" s="1026">
        <v>484</v>
      </c>
      <c r="W69" s="1026"/>
      <c r="X69" s="1026"/>
      <c r="Y69" s="1026"/>
      <c r="Z69" s="1026"/>
      <c r="AA69" s="1026">
        <v>42</v>
      </c>
      <c r="AB69" s="1026"/>
      <c r="AC69" s="1026"/>
      <c r="AD69" s="1026"/>
      <c r="AE69" s="1026"/>
      <c r="AF69" s="1026">
        <v>1008</v>
      </c>
      <c r="AG69" s="1026"/>
      <c r="AH69" s="1026"/>
      <c r="AI69" s="1026"/>
      <c r="AJ69" s="1026"/>
      <c r="AK69" s="1026" t="s">
        <v>593</v>
      </c>
      <c r="AL69" s="1026"/>
      <c r="AM69" s="1026"/>
      <c r="AN69" s="1026"/>
      <c r="AO69" s="1026"/>
      <c r="AP69" s="1026">
        <v>1865</v>
      </c>
      <c r="AQ69" s="1026"/>
      <c r="AR69" s="1026"/>
      <c r="AS69" s="1026"/>
      <c r="AT69" s="1026"/>
      <c r="AU69" s="1026" t="s">
        <v>598</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612</v>
      </c>
      <c r="C70" s="1030"/>
      <c r="D70" s="1030"/>
      <c r="E70" s="1030"/>
      <c r="F70" s="1030"/>
      <c r="G70" s="1030"/>
      <c r="H70" s="1030"/>
      <c r="I70" s="1030"/>
      <c r="J70" s="1030"/>
      <c r="K70" s="1030"/>
      <c r="L70" s="1030"/>
      <c r="M70" s="1030"/>
      <c r="N70" s="1030"/>
      <c r="O70" s="1030"/>
      <c r="P70" s="1031"/>
      <c r="Q70" s="1032">
        <v>184</v>
      </c>
      <c r="R70" s="1026"/>
      <c r="S70" s="1026"/>
      <c r="T70" s="1026"/>
      <c r="U70" s="1026"/>
      <c r="V70" s="1026">
        <v>169</v>
      </c>
      <c r="W70" s="1026"/>
      <c r="X70" s="1026"/>
      <c r="Y70" s="1026"/>
      <c r="Z70" s="1026"/>
      <c r="AA70" s="1026">
        <v>14</v>
      </c>
      <c r="AB70" s="1026"/>
      <c r="AC70" s="1026"/>
      <c r="AD70" s="1026"/>
      <c r="AE70" s="1026"/>
      <c r="AF70" s="1026">
        <v>0</v>
      </c>
      <c r="AG70" s="1026"/>
      <c r="AH70" s="1026"/>
      <c r="AI70" s="1026"/>
      <c r="AJ70" s="1026"/>
      <c r="AK70" s="1026" t="s">
        <v>624</v>
      </c>
      <c r="AL70" s="1026"/>
      <c r="AM70" s="1026"/>
      <c r="AN70" s="1026"/>
      <c r="AO70" s="1026"/>
      <c r="AP70" s="1026">
        <v>652</v>
      </c>
      <c r="AQ70" s="1026"/>
      <c r="AR70" s="1026"/>
      <c r="AS70" s="1026"/>
      <c r="AT70" s="1026"/>
      <c r="AU70" s="1026">
        <v>143</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613</v>
      </c>
      <c r="C71" s="1030"/>
      <c r="D71" s="1030"/>
      <c r="E71" s="1030"/>
      <c r="F71" s="1030"/>
      <c r="G71" s="1030"/>
      <c r="H71" s="1030"/>
      <c r="I71" s="1030"/>
      <c r="J71" s="1030"/>
      <c r="K71" s="1030"/>
      <c r="L71" s="1030"/>
      <c r="M71" s="1030"/>
      <c r="N71" s="1030"/>
      <c r="O71" s="1030"/>
      <c r="P71" s="1031"/>
      <c r="Q71" s="1032">
        <v>147</v>
      </c>
      <c r="R71" s="1026"/>
      <c r="S71" s="1026"/>
      <c r="T71" s="1026"/>
      <c r="U71" s="1026"/>
      <c r="V71" s="1026">
        <v>144</v>
      </c>
      <c r="W71" s="1026"/>
      <c r="X71" s="1026"/>
      <c r="Y71" s="1026"/>
      <c r="Z71" s="1026"/>
      <c r="AA71" s="1026">
        <v>3</v>
      </c>
      <c r="AB71" s="1026"/>
      <c r="AC71" s="1026"/>
      <c r="AD71" s="1026"/>
      <c r="AE71" s="1026"/>
      <c r="AF71" s="1026">
        <v>3</v>
      </c>
      <c r="AG71" s="1026"/>
      <c r="AH71" s="1026"/>
      <c r="AI71" s="1026"/>
      <c r="AJ71" s="1026"/>
      <c r="AK71" s="1026" t="s">
        <v>624</v>
      </c>
      <c r="AL71" s="1026"/>
      <c r="AM71" s="1026"/>
      <c r="AN71" s="1026"/>
      <c r="AO71" s="1026"/>
      <c r="AP71" s="1026" t="s">
        <v>622</v>
      </c>
      <c r="AQ71" s="1026"/>
      <c r="AR71" s="1026"/>
      <c r="AS71" s="1026"/>
      <c r="AT71" s="1026"/>
      <c r="AU71" s="1026" t="s">
        <v>625</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614</v>
      </c>
      <c r="C72" s="1030"/>
      <c r="D72" s="1030"/>
      <c r="E72" s="1030"/>
      <c r="F72" s="1030"/>
      <c r="G72" s="1030"/>
      <c r="H72" s="1030"/>
      <c r="I72" s="1030"/>
      <c r="J72" s="1030"/>
      <c r="K72" s="1030"/>
      <c r="L72" s="1030"/>
      <c r="M72" s="1030"/>
      <c r="N72" s="1030"/>
      <c r="O72" s="1030"/>
      <c r="P72" s="1031"/>
      <c r="Q72" s="1032">
        <v>15196</v>
      </c>
      <c r="R72" s="1026"/>
      <c r="S72" s="1026"/>
      <c r="T72" s="1026"/>
      <c r="U72" s="1026"/>
      <c r="V72" s="1026">
        <v>14964</v>
      </c>
      <c r="W72" s="1026"/>
      <c r="X72" s="1026"/>
      <c r="Y72" s="1026"/>
      <c r="Z72" s="1026"/>
      <c r="AA72" s="1026">
        <v>232</v>
      </c>
      <c r="AB72" s="1026"/>
      <c r="AC72" s="1026"/>
      <c r="AD72" s="1026"/>
      <c r="AE72" s="1026"/>
      <c r="AF72" s="1026">
        <v>232</v>
      </c>
      <c r="AG72" s="1026"/>
      <c r="AH72" s="1026"/>
      <c r="AI72" s="1026"/>
      <c r="AJ72" s="1026"/>
      <c r="AK72" s="1026" t="s">
        <v>624</v>
      </c>
      <c r="AL72" s="1026"/>
      <c r="AM72" s="1026"/>
      <c r="AN72" s="1026"/>
      <c r="AO72" s="1026"/>
      <c r="AP72" s="1026" t="s">
        <v>625</v>
      </c>
      <c r="AQ72" s="1026"/>
      <c r="AR72" s="1026"/>
      <c r="AS72" s="1026"/>
      <c r="AT72" s="1026"/>
      <c r="AU72" s="1026" t="s">
        <v>627</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615</v>
      </c>
      <c r="C73" s="1030"/>
      <c r="D73" s="1030"/>
      <c r="E73" s="1030"/>
      <c r="F73" s="1030"/>
      <c r="G73" s="1030"/>
      <c r="H73" s="1030"/>
      <c r="I73" s="1030"/>
      <c r="J73" s="1030"/>
      <c r="K73" s="1030"/>
      <c r="L73" s="1030"/>
      <c r="M73" s="1030"/>
      <c r="N73" s="1030"/>
      <c r="O73" s="1030"/>
      <c r="P73" s="1031"/>
      <c r="Q73" s="1032">
        <v>128</v>
      </c>
      <c r="R73" s="1026"/>
      <c r="S73" s="1026"/>
      <c r="T73" s="1026"/>
      <c r="U73" s="1026"/>
      <c r="V73" s="1026">
        <v>126</v>
      </c>
      <c r="W73" s="1026"/>
      <c r="X73" s="1026"/>
      <c r="Y73" s="1026"/>
      <c r="Z73" s="1026"/>
      <c r="AA73" s="1026">
        <v>2</v>
      </c>
      <c r="AB73" s="1026"/>
      <c r="AC73" s="1026"/>
      <c r="AD73" s="1026"/>
      <c r="AE73" s="1026"/>
      <c r="AF73" s="1026">
        <v>2</v>
      </c>
      <c r="AG73" s="1026"/>
      <c r="AH73" s="1026"/>
      <c r="AI73" s="1026"/>
      <c r="AJ73" s="1026"/>
      <c r="AK73" s="1026" t="s">
        <v>624</v>
      </c>
      <c r="AL73" s="1026"/>
      <c r="AM73" s="1026"/>
      <c r="AN73" s="1026"/>
      <c r="AO73" s="1026"/>
      <c r="AP73" s="1026" t="s">
        <v>625</v>
      </c>
      <c r="AQ73" s="1026"/>
      <c r="AR73" s="1026"/>
      <c r="AS73" s="1026"/>
      <c r="AT73" s="1026"/>
      <c r="AU73" s="1026" t="s">
        <v>625</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616</v>
      </c>
      <c r="C74" s="1030"/>
      <c r="D74" s="1030"/>
      <c r="E74" s="1030"/>
      <c r="F74" s="1030"/>
      <c r="G74" s="1030"/>
      <c r="H74" s="1030"/>
      <c r="I74" s="1030"/>
      <c r="J74" s="1030"/>
      <c r="K74" s="1030"/>
      <c r="L74" s="1030"/>
      <c r="M74" s="1030"/>
      <c r="N74" s="1030"/>
      <c r="O74" s="1030"/>
      <c r="P74" s="1031"/>
      <c r="Q74" s="1032">
        <v>151</v>
      </c>
      <c r="R74" s="1026"/>
      <c r="S74" s="1026"/>
      <c r="T74" s="1026"/>
      <c r="U74" s="1026"/>
      <c r="V74" s="1026">
        <v>143</v>
      </c>
      <c r="W74" s="1026"/>
      <c r="X74" s="1026"/>
      <c r="Y74" s="1026"/>
      <c r="Z74" s="1026"/>
      <c r="AA74" s="1026">
        <v>7</v>
      </c>
      <c r="AB74" s="1026"/>
      <c r="AC74" s="1026"/>
      <c r="AD74" s="1026"/>
      <c r="AE74" s="1026"/>
      <c r="AF74" s="1026">
        <v>7</v>
      </c>
      <c r="AG74" s="1026"/>
      <c r="AH74" s="1026"/>
      <c r="AI74" s="1026"/>
      <c r="AJ74" s="1026"/>
      <c r="AK74" s="1026" t="s">
        <v>622</v>
      </c>
      <c r="AL74" s="1026"/>
      <c r="AM74" s="1026"/>
      <c r="AN74" s="1026"/>
      <c r="AO74" s="1026"/>
      <c r="AP74" s="1026" t="s">
        <v>625</v>
      </c>
      <c r="AQ74" s="1026"/>
      <c r="AR74" s="1026"/>
      <c r="AS74" s="1026"/>
      <c r="AT74" s="1026"/>
      <c r="AU74" s="1026" t="s">
        <v>627</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617</v>
      </c>
      <c r="C75" s="1030"/>
      <c r="D75" s="1030"/>
      <c r="E75" s="1030"/>
      <c r="F75" s="1030"/>
      <c r="G75" s="1030"/>
      <c r="H75" s="1030"/>
      <c r="I75" s="1030"/>
      <c r="J75" s="1030"/>
      <c r="K75" s="1030"/>
      <c r="L75" s="1030"/>
      <c r="M75" s="1030"/>
      <c r="N75" s="1030"/>
      <c r="O75" s="1030"/>
      <c r="P75" s="1031"/>
      <c r="Q75" s="1033">
        <v>159308</v>
      </c>
      <c r="R75" s="1034"/>
      <c r="S75" s="1034"/>
      <c r="T75" s="1034"/>
      <c r="U75" s="1035"/>
      <c r="V75" s="1036">
        <v>159308</v>
      </c>
      <c r="W75" s="1034"/>
      <c r="X75" s="1034"/>
      <c r="Y75" s="1034"/>
      <c r="Z75" s="1035"/>
      <c r="AA75" s="1036">
        <v>0</v>
      </c>
      <c r="AB75" s="1034"/>
      <c r="AC75" s="1034"/>
      <c r="AD75" s="1034"/>
      <c r="AE75" s="1035"/>
      <c r="AF75" s="1036">
        <v>0</v>
      </c>
      <c r="AG75" s="1034"/>
      <c r="AH75" s="1034"/>
      <c r="AI75" s="1034"/>
      <c r="AJ75" s="1035"/>
      <c r="AK75" s="1036" t="s">
        <v>623</v>
      </c>
      <c r="AL75" s="1034"/>
      <c r="AM75" s="1034"/>
      <c r="AN75" s="1034"/>
      <c r="AO75" s="1035"/>
      <c r="AP75" s="1036" t="s">
        <v>625</v>
      </c>
      <c r="AQ75" s="1034"/>
      <c r="AR75" s="1034"/>
      <c r="AS75" s="1034"/>
      <c r="AT75" s="1035"/>
      <c r="AU75" s="1036" t="s">
        <v>628</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618</v>
      </c>
      <c r="C76" s="1030"/>
      <c r="D76" s="1030"/>
      <c r="E76" s="1030"/>
      <c r="F76" s="1030"/>
      <c r="G76" s="1030"/>
      <c r="H76" s="1030"/>
      <c r="I76" s="1030"/>
      <c r="J76" s="1030"/>
      <c r="K76" s="1030"/>
      <c r="L76" s="1030"/>
      <c r="M76" s="1030"/>
      <c r="N76" s="1030"/>
      <c r="O76" s="1030"/>
      <c r="P76" s="1031"/>
      <c r="Q76" s="1033">
        <v>214</v>
      </c>
      <c r="R76" s="1034"/>
      <c r="S76" s="1034"/>
      <c r="T76" s="1034"/>
      <c r="U76" s="1035"/>
      <c r="V76" s="1036">
        <v>183</v>
      </c>
      <c r="W76" s="1034"/>
      <c r="X76" s="1034"/>
      <c r="Y76" s="1034"/>
      <c r="Z76" s="1035"/>
      <c r="AA76" s="1036">
        <v>31</v>
      </c>
      <c r="AB76" s="1034"/>
      <c r="AC76" s="1034"/>
      <c r="AD76" s="1034"/>
      <c r="AE76" s="1035"/>
      <c r="AF76" s="1036">
        <v>31</v>
      </c>
      <c r="AG76" s="1034"/>
      <c r="AH76" s="1034"/>
      <c r="AI76" s="1034"/>
      <c r="AJ76" s="1035"/>
      <c r="AK76" s="1036" t="s">
        <v>622</v>
      </c>
      <c r="AL76" s="1034"/>
      <c r="AM76" s="1034"/>
      <c r="AN76" s="1034"/>
      <c r="AO76" s="1035"/>
      <c r="AP76" s="1036" t="s">
        <v>626</v>
      </c>
      <c r="AQ76" s="1034"/>
      <c r="AR76" s="1034"/>
      <c r="AS76" s="1034"/>
      <c r="AT76" s="1035"/>
      <c r="AU76" s="1036" t="s">
        <v>624</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t="s">
        <v>619</v>
      </c>
      <c r="C77" s="1030"/>
      <c r="D77" s="1030"/>
      <c r="E77" s="1030"/>
      <c r="F77" s="1030"/>
      <c r="G77" s="1030"/>
      <c r="H77" s="1030"/>
      <c r="I77" s="1030"/>
      <c r="J77" s="1030"/>
      <c r="K77" s="1030"/>
      <c r="L77" s="1030"/>
      <c r="M77" s="1030"/>
      <c r="N77" s="1030"/>
      <c r="O77" s="1030"/>
      <c r="P77" s="1031"/>
      <c r="Q77" s="1033">
        <v>6996</v>
      </c>
      <c r="R77" s="1034"/>
      <c r="S77" s="1034"/>
      <c r="T77" s="1034"/>
      <c r="U77" s="1035"/>
      <c r="V77" s="1036">
        <v>6436</v>
      </c>
      <c r="W77" s="1034"/>
      <c r="X77" s="1034"/>
      <c r="Y77" s="1034"/>
      <c r="Z77" s="1035"/>
      <c r="AA77" s="1036">
        <v>560</v>
      </c>
      <c r="AB77" s="1034"/>
      <c r="AC77" s="1034"/>
      <c r="AD77" s="1034"/>
      <c r="AE77" s="1035"/>
      <c r="AF77" s="1036">
        <v>560</v>
      </c>
      <c r="AG77" s="1034"/>
      <c r="AH77" s="1034"/>
      <c r="AI77" s="1034"/>
      <c r="AJ77" s="1035"/>
      <c r="AK77" s="1036" t="s">
        <v>624</v>
      </c>
      <c r="AL77" s="1034"/>
      <c r="AM77" s="1034"/>
      <c r="AN77" s="1034"/>
      <c r="AO77" s="1035"/>
      <c r="AP77" s="1036" t="s">
        <v>627</v>
      </c>
      <c r="AQ77" s="1034"/>
      <c r="AR77" s="1034"/>
      <c r="AS77" s="1034"/>
      <c r="AT77" s="1035"/>
      <c r="AU77" s="1036" t="s">
        <v>625</v>
      </c>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t="s">
        <v>620</v>
      </c>
      <c r="C78" s="1030"/>
      <c r="D78" s="1030"/>
      <c r="E78" s="1030"/>
      <c r="F78" s="1030"/>
      <c r="G78" s="1030"/>
      <c r="H78" s="1030"/>
      <c r="I78" s="1030"/>
      <c r="J78" s="1030"/>
      <c r="K78" s="1030"/>
      <c r="L78" s="1030"/>
      <c r="M78" s="1030"/>
      <c r="N78" s="1030"/>
      <c r="O78" s="1030"/>
      <c r="P78" s="1031"/>
      <c r="Q78" s="1032">
        <v>2176</v>
      </c>
      <c r="R78" s="1026"/>
      <c r="S78" s="1026"/>
      <c r="T78" s="1026"/>
      <c r="U78" s="1026"/>
      <c r="V78" s="1026">
        <v>2137</v>
      </c>
      <c r="W78" s="1026"/>
      <c r="X78" s="1026"/>
      <c r="Y78" s="1026"/>
      <c r="Z78" s="1026"/>
      <c r="AA78" s="1026">
        <v>39</v>
      </c>
      <c r="AB78" s="1026"/>
      <c r="AC78" s="1026"/>
      <c r="AD78" s="1026"/>
      <c r="AE78" s="1026"/>
      <c r="AF78" s="1026">
        <v>39</v>
      </c>
      <c r="AG78" s="1026"/>
      <c r="AH78" s="1026"/>
      <c r="AI78" s="1026"/>
      <c r="AJ78" s="1026"/>
      <c r="AK78" s="1026" t="s">
        <v>624</v>
      </c>
      <c r="AL78" s="1026"/>
      <c r="AM78" s="1026"/>
      <c r="AN78" s="1026"/>
      <c r="AO78" s="1026"/>
      <c r="AP78" s="1026">
        <v>1365</v>
      </c>
      <c r="AQ78" s="1026"/>
      <c r="AR78" s="1026"/>
      <c r="AS78" s="1026"/>
      <c r="AT78" s="1026"/>
      <c r="AU78" s="1026">
        <v>742</v>
      </c>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387</v>
      </c>
      <c r="B88" s="999" t="s">
        <v>425</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999" t="s">
        <v>426</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427</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428</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431</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432</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433</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434</v>
      </c>
      <c r="AB109" s="949"/>
      <c r="AC109" s="949"/>
      <c r="AD109" s="949"/>
      <c r="AE109" s="950"/>
      <c r="AF109" s="951" t="s">
        <v>304</v>
      </c>
      <c r="AG109" s="949"/>
      <c r="AH109" s="949"/>
      <c r="AI109" s="949"/>
      <c r="AJ109" s="950"/>
      <c r="AK109" s="951" t="s">
        <v>303</v>
      </c>
      <c r="AL109" s="949"/>
      <c r="AM109" s="949"/>
      <c r="AN109" s="949"/>
      <c r="AO109" s="950"/>
      <c r="AP109" s="951" t="s">
        <v>435</v>
      </c>
      <c r="AQ109" s="949"/>
      <c r="AR109" s="949"/>
      <c r="AS109" s="949"/>
      <c r="AT109" s="980"/>
      <c r="AU109" s="948" t="s">
        <v>433</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434</v>
      </c>
      <c r="BR109" s="949"/>
      <c r="BS109" s="949"/>
      <c r="BT109" s="949"/>
      <c r="BU109" s="950"/>
      <c r="BV109" s="951" t="s">
        <v>304</v>
      </c>
      <c r="BW109" s="949"/>
      <c r="BX109" s="949"/>
      <c r="BY109" s="949"/>
      <c r="BZ109" s="950"/>
      <c r="CA109" s="951" t="s">
        <v>303</v>
      </c>
      <c r="CB109" s="949"/>
      <c r="CC109" s="949"/>
      <c r="CD109" s="949"/>
      <c r="CE109" s="950"/>
      <c r="CF109" s="987" t="s">
        <v>435</v>
      </c>
      <c r="CG109" s="987"/>
      <c r="CH109" s="987"/>
      <c r="CI109" s="987"/>
      <c r="CJ109" s="987"/>
      <c r="CK109" s="951" t="s">
        <v>436</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434</v>
      </c>
      <c r="DH109" s="949"/>
      <c r="DI109" s="949"/>
      <c r="DJ109" s="949"/>
      <c r="DK109" s="950"/>
      <c r="DL109" s="951" t="s">
        <v>304</v>
      </c>
      <c r="DM109" s="949"/>
      <c r="DN109" s="949"/>
      <c r="DO109" s="949"/>
      <c r="DP109" s="950"/>
      <c r="DQ109" s="951" t="s">
        <v>303</v>
      </c>
      <c r="DR109" s="949"/>
      <c r="DS109" s="949"/>
      <c r="DT109" s="949"/>
      <c r="DU109" s="950"/>
      <c r="DV109" s="951" t="s">
        <v>435</v>
      </c>
      <c r="DW109" s="949"/>
      <c r="DX109" s="949"/>
      <c r="DY109" s="949"/>
      <c r="DZ109" s="980"/>
    </row>
    <row r="110" spans="1:131" s="247" customFormat="1" ht="26.25" customHeight="1" x14ac:dyDescent="0.15">
      <c r="A110" s="851" t="s">
        <v>437</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4214850</v>
      </c>
      <c r="AB110" s="942"/>
      <c r="AC110" s="942"/>
      <c r="AD110" s="942"/>
      <c r="AE110" s="943"/>
      <c r="AF110" s="944">
        <v>4285673</v>
      </c>
      <c r="AG110" s="942"/>
      <c r="AH110" s="942"/>
      <c r="AI110" s="942"/>
      <c r="AJ110" s="943"/>
      <c r="AK110" s="944">
        <v>4661917</v>
      </c>
      <c r="AL110" s="942"/>
      <c r="AM110" s="942"/>
      <c r="AN110" s="942"/>
      <c r="AO110" s="943"/>
      <c r="AP110" s="945">
        <v>30.7</v>
      </c>
      <c r="AQ110" s="946"/>
      <c r="AR110" s="946"/>
      <c r="AS110" s="946"/>
      <c r="AT110" s="947"/>
      <c r="AU110" s="981" t="s">
        <v>72</v>
      </c>
      <c r="AV110" s="982"/>
      <c r="AW110" s="982"/>
      <c r="AX110" s="982"/>
      <c r="AY110" s="982"/>
      <c r="AZ110" s="907" t="s">
        <v>438</v>
      </c>
      <c r="BA110" s="852"/>
      <c r="BB110" s="852"/>
      <c r="BC110" s="852"/>
      <c r="BD110" s="852"/>
      <c r="BE110" s="852"/>
      <c r="BF110" s="852"/>
      <c r="BG110" s="852"/>
      <c r="BH110" s="852"/>
      <c r="BI110" s="852"/>
      <c r="BJ110" s="852"/>
      <c r="BK110" s="852"/>
      <c r="BL110" s="852"/>
      <c r="BM110" s="852"/>
      <c r="BN110" s="852"/>
      <c r="BO110" s="852"/>
      <c r="BP110" s="853"/>
      <c r="BQ110" s="908">
        <v>44758229</v>
      </c>
      <c r="BR110" s="889"/>
      <c r="BS110" s="889"/>
      <c r="BT110" s="889"/>
      <c r="BU110" s="889"/>
      <c r="BV110" s="889">
        <v>43492769</v>
      </c>
      <c r="BW110" s="889"/>
      <c r="BX110" s="889"/>
      <c r="BY110" s="889"/>
      <c r="BZ110" s="889"/>
      <c r="CA110" s="889">
        <v>43810470</v>
      </c>
      <c r="CB110" s="889"/>
      <c r="CC110" s="889"/>
      <c r="CD110" s="889"/>
      <c r="CE110" s="889"/>
      <c r="CF110" s="913">
        <v>288.8</v>
      </c>
      <c r="CG110" s="914"/>
      <c r="CH110" s="914"/>
      <c r="CI110" s="914"/>
      <c r="CJ110" s="914"/>
      <c r="CK110" s="977" t="s">
        <v>439</v>
      </c>
      <c r="CL110" s="863"/>
      <c r="CM110" s="938" t="s">
        <v>440</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441</v>
      </c>
      <c r="DH110" s="889"/>
      <c r="DI110" s="889"/>
      <c r="DJ110" s="889"/>
      <c r="DK110" s="889"/>
      <c r="DL110" s="889" t="s">
        <v>442</v>
      </c>
      <c r="DM110" s="889"/>
      <c r="DN110" s="889"/>
      <c r="DO110" s="889"/>
      <c r="DP110" s="889"/>
      <c r="DQ110" s="889" t="s">
        <v>443</v>
      </c>
      <c r="DR110" s="889"/>
      <c r="DS110" s="889"/>
      <c r="DT110" s="889"/>
      <c r="DU110" s="889"/>
      <c r="DV110" s="890" t="s">
        <v>442</v>
      </c>
      <c r="DW110" s="890"/>
      <c r="DX110" s="890"/>
      <c r="DY110" s="890"/>
      <c r="DZ110" s="891"/>
    </row>
    <row r="111" spans="1:131" s="247" customFormat="1" ht="26.25" customHeight="1" x14ac:dyDescent="0.15">
      <c r="A111" s="818" t="s">
        <v>444</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443</v>
      </c>
      <c r="AB111" s="970"/>
      <c r="AC111" s="970"/>
      <c r="AD111" s="970"/>
      <c r="AE111" s="971"/>
      <c r="AF111" s="972" t="s">
        <v>442</v>
      </c>
      <c r="AG111" s="970"/>
      <c r="AH111" s="970"/>
      <c r="AI111" s="970"/>
      <c r="AJ111" s="971"/>
      <c r="AK111" s="972" t="s">
        <v>443</v>
      </c>
      <c r="AL111" s="970"/>
      <c r="AM111" s="970"/>
      <c r="AN111" s="970"/>
      <c r="AO111" s="971"/>
      <c r="AP111" s="973" t="s">
        <v>389</v>
      </c>
      <c r="AQ111" s="974"/>
      <c r="AR111" s="974"/>
      <c r="AS111" s="974"/>
      <c r="AT111" s="975"/>
      <c r="AU111" s="983"/>
      <c r="AV111" s="984"/>
      <c r="AW111" s="984"/>
      <c r="AX111" s="984"/>
      <c r="AY111" s="984"/>
      <c r="AZ111" s="859" t="s">
        <v>445</v>
      </c>
      <c r="BA111" s="794"/>
      <c r="BB111" s="794"/>
      <c r="BC111" s="794"/>
      <c r="BD111" s="794"/>
      <c r="BE111" s="794"/>
      <c r="BF111" s="794"/>
      <c r="BG111" s="794"/>
      <c r="BH111" s="794"/>
      <c r="BI111" s="794"/>
      <c r="BJ111" s="794"/>
      <c r="BK111" s="794"/>
      <c r="BL111" s="794"/>
      <c r="BM111" s="794"/>
      <c r="BN111" s="794"/>
      <c r="BO111" s="794"/>
      <c r="BP111" s="795"/>
      <c r="BQ111" s="860">
        <v>161277</v>
      </c>
      <c r="BR111" s="861"/>
      <c r="BS111" s="861"/>
      <c r="BT111" s="861"/>
      <c r="BU111" s="861"/>
      <c r="BV111" s="861">
        <v>127692</v>
      </c>
      <c r="BW111" s="861"/>
      <c r="BX111" s="861"/>
      <c r="BY111" s="861"/>
      <c r="BZ111" s="861"/>
      <c r="CA111" s="861">
        <v>93874</v>
      </c>
      <c r="CB111" s="861"/>
      <c r="CC111" s="861"/>
      <c r="CD111" s="861"/>
      <c r="CE111" s="861"/>
      <c r="CF111" s="922">
        <v>0.6</v>
      </c>
      <c r="CG111" s="923"/>
      <c r="CH111" s="923"/>
      <c r="CI111" s="923"/>
      <c r="CJ111" s="923"/>
      <c r="CK111" s="978"/>
      <c r="CL111" s="865"/>
      <c r="CM111" s="868" t="s">
        <v>446</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447</v>
      </c>
      <c r="DH111" s="861"/>
      <c r="DI111" s="861"/>
      <c r="DJ111" s="861"/>
      <c r="DK111" s="861"/>
      <c r="DL111" s="861" t="s">
        <v>442</v>
      </c>
      <c r="DM111" s="861"/>
      <c r="DN111" s="861"/>
      <c r="DO111" s="861"/>
      <c r="DP111" s="861"/>
      <c r="DQ111" s="861" t="s">
        <v>448</v>
      </c>
      <c r="DR111" s="861"/>
      <c r="DS111" s="861"/>
      <c r="DT111" s="861"/>
      <c r="DU111" s="861"/>
      <c r="DV111" s="838" t="s">
        <v>441</v>
      </c>
      <c r="DW111" s="838"/>
      <c r="DX111" s="838"/>
      <c r="DY111" s="838"/>
      <c r="DZ111" s="839"/>
    </row>
    <row r="112" spans="1:131" s="247" customFormat="1" ht="26.25" customHeight="1" x14ac:dyDescent="0.15">
      <c r="A112" s="963" t="s">
        <v>449</v>
      </c>
      <c r="B112" s="964"/>
      <c r="C112" s="794" t="s">
        <v>450</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441</v>
      </c>
      <c r="AB112" s="824"/>
      <c r="AC112" s="824"/>
      <c r="AD112" s="824"/>
      <c r="AE112" s="825"/>
      <c r="AF112" s="826" t="s">
        <v>447</v>
      </c>
      <c r="AG112" s="824"/>
      <c r="AH112" s="824"/>
      <c r="AI112" s="824"/>
      <c r="AJ112" s="825"/>
      <c r="AK112" s="826" t="s">
        <v>441</v>
      </c>
      <c r="AL112" s="824"/>
      <c r="AM112" s="824"/>
      <c r="AN112" s="824"/>
      <c r="AO112" s="825"/>
      <c r="AP112" s="871" t="s">
        <v>441</v>
      </c>
      <c r="AQ112" s="872"/>
      <c r="AR112" s="872"/>
      <c r="AS112" s="872"/>
      <c r="AT112" s="873"/>
      <c r="AU112" s="983"/>
      <c r="AV112" s="984"/>
      <c r="AW112" s="984"/>
      <c r="AX112" s="984"/>
      <c r="AY112" s="984"/>
      <c r="AZ112" s="859" t="s">
        <v>451</v>
      </c>
      <c r="BA112" s="794"/>
      <c r="BB112" s="794"/>
      <c r="BC112" s="794"/>
      <c r="BD112" s="794"/>
      <c r="BE112" s="794"/>
      <c r="BF112" s="794"/>
      <c r="BG112" s="794"/>
      <c r="BH112" s="794"/>
      <c r="BI112" s="794"/>
      <c r="BJ112" s="794"/>
      <c r="BK112" s="794"/>
      <c r="BL112" s="794"/>
      <c r="BM112" s="794"/>
      <c r="BN112" s="794"/>
      <c r="BO112" s="794"/>
      <c r="BP112" s="795"/>
      <c r="BQ112" s="860">
        <v>18677170</v>
      </c>
      <c r="BR112" s="861"/>
      <c r="BS112" s="861"/>
      <c r="BT112" s="861"/>
      <c r="BU112" s="861"/>
      <c r="BV112" s="861">
        <v>16737901</v>
      </c>
      <c r="BW112" s="861"/>
      <c r="BX112" s="861"/>
      <c r="BY112" s="861"/>
      <c r="BZ112" s="861"/>
      <c r="CA112" s="861">
        <v>16693252</v>
      </c>
      <c r="CB112" s="861"/>
      <c r="CC112" s="861"/>
      <c r="CD112" s="861"/>
      <c r="CE112" s="861"/>
      <c r="CF112" s="922">
        <v>110</v>
      </c>
      <c r="CG112" s="923"/>
      <c r="CH112" s="923"/>
      <c r="CI112" s="923"/>
      <c r="CJ112" s="923"/>
      <c r="CK112" s="978"/>
      <c r="CL112" s="865"/>
      <c r="CM112" s="868" t="s">
        <v>452</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453</v>
      </c>
      <c r="DH112" s="861"/>
      <c r="DI112" s="861"/>
      <c r="DJ112" s="861"/>
      <c r="DK112" s="861"/>
      <c r="DL112" s="861" t="s">
        <v>441</v>
      </c>
      <c r="DM112" s="861"/>
      <c r="DN112" s="861"/>
      <c r="DO112" s="861"/>
      <c r="DP112" s="861"/>
      <c r="DQ112" s="861" t="s">
        <v>441</v>
      </c>
      <c r="DR112" s="861"/>
      <c r="DS112" s="861"/>
      <c r="DT112" s="861"/>
      <c r="DU112" s="861"/>
      <c r="DV112" s="838" t="s">
        <v>454</v>
      </c>
      <c r="DW112" s="838"/>
      <c r="DX112" s="838"/>
      <c r="DY112" s="838"/>
      <c r="DZ112" s="839"/>
    </row>
    <row r="113" spans="1:130" s="247" customFormat="1" ht="26.25" customHeight="1" x14ac:dyDescent="0.15">
      <c r="A113" s="965"/>
      <c r="B113" s="966"/>
      <c r="C113" s="794" t="s">
        <v>455</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2166017</v>
      </c>
      <c r="AB113" s="970"/>
      <c r="AC113" s="970"/>
      <c r="AD113" s="970"/>
      <c r="AE113" s="971"/>
      <c r="AF113" s="972">
        <v>2121998</v>
      </c>
      <c r="AG113" s="970"/>
      <c r="AH113" s="970"/>
      <c r="AI113" s="970"/>
      <c r="AJ113" s="971"/>
      <c r="AK113" s="972">
        <v>2076571</v>
      </c>
      <c r="AL113" s="970"/>
      <c r="AM113" s="970"/>
      <c r="AN113" s="970"/>
      <c r="AO113" s="971"/>
      <c r="AP113" s="973">
        <v>13.7</v>
      </c>
      <c r="AQ113" s="974"/>
      <c r="AR113" s="974"/>
      <c r="AS113" s="974"/>
      <c r="AT113" s="975"/>
      <c r="AU113" s="983"/>
      <c r="AV113" s="984"/>
      <c r="AW113" s="984"/>
      <c r="AX113" s="984"/>
      <c r="AY113" s="984"/>
      <c r="AZ113" s="859" t="s">
        <v>456</v>
      </c>
      <c r="BA113" s="794"/>
      <c r="BB113" s="794"/>
      <c r="BC113" s="794"/>
      <c r="BD113" s="794"/>
      <c r="BE113" s="794"/>
      <c r="BF113" s="794"/>
      <c r="BG113" s="794"/>
      <c r="BH113" s="794"/>
      <c r="BI113" s="794"/>
      <c r="BJ113" s="794"/>
      <c r="BK113" s="794"/>
      <c r="BL113" s="794"/>
      <c r="BM113" s="794"/>
      <c r="BN113" s="794"/>
      <c r="BO113" s="794"/>
      <c r="BP113" s="795"/>
      <c r="BQ113" s="860">
        <v>799197</v>
      </c>
      <c r="BR113" s="861"/>
      <c r="BS113" s="861"/>
      <c r="BT113" s="861"/>
      <c r="BU113" s="861"/>
      <c r="BV113" s="861">
        <v>925598</v>
      </c>
      <c r="BW113" s="861"/>
      <c r="BX113" s="861"/>
      <c r="BY113" s="861"/>
      <c r="BZ113" s="861"/>
      <c r="CA113" s="861">
        <v>884860</v>
      </c>
      <c r="CB113" s="861"/>
      <c r="CC113" s="861"/>
      <c r="CD113" s="861"/>
      <c r="CE113" s="861"/>
      <c r="CF113" s="922">
        <v>5.8</v>
      </c>
      <c r="CG113" s="923"/>
      <c r="CH113" s="923"/>
      <c r="CI113" s="923"/>
      <c r="CJ113" s="923"/>
      <c r="CK113" s="978"/>
      <c r="CL113" s="865"/>
      <c r="CM113" s="868" t="s">
        <v>457</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442</v>
      </c>
      <c r="DH113" s="824"/>
      <c r="DI113" s="824"/>
      <c r="DJ113" s="824"/>
      <c r="DK113" s="825"/>
      <c r="DL113" s="826" t="s">
        <v>441</v>
      </c>
      <c r="DM113" s="824"/>
      <c r="DN113" s="824"/>
      <c r="DO113" s="824"/>
      <c r="DP113" s="825"/>
      <c r="DQ113" s="826" t="s">
        <v>441</v>
      </c>
      <c r="DR113" s="824"/>
      <c r="DS113" s="824"/>
      <c r="DT113" s="824"/>
      <c r="DU113" s="825"/>
      <c r="DV113" s="871" t="s">
        <v>448</v>
      </c>
      <c r="DW113" s="872"/>
      <c r="DX113" s="872"/>
      <c r="DY113" s="872"/>
      <c r="DZ113" s="873"/>
    </row>
    <row r="114" spans="1:130" s="247" customFormat="1" ht="26.25" customHeight="1" x14ac:dyDescent="0.15">
      <c r="A114" s="965"/>
      <c r="B114" s="966"/>
      <c r="C114" s="794" t="s">
        <v>458</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83716</v>
      </c>
      <c r="AB114" s="824"/>
      <c r="AC114" s="824"/>
      <c r="AD114" s="824"/>
      <c r="AE114" s="825"/>
      <c r="AF114" s="826">
        <v>85748</v>
      </c>
      <c r="AG114" s="824"/>
      <c r="AH114" s="824"/>
      <c r="AI114" s="824"/>
      <c r="AJ114" s="825"/>
      <c r="AK114" s="826">
        <v>119527</v>
      </c>
      <c r="AL114" s="824"/>
      <c r="AM114" s="824"/>
      <c r="AN114" s="824"/>
      <c r="AO114" s="825"/>
      <c r="AP114" s="871">
        <v>0.8</v>
      </c>
      <c r="AQ114" s="872"/>
      <c r="AR114" s="872"/>
      <c r="AS114" s="872"/>
      <c r="AT114" s="873"/>
      <c r="AU114" s="983"/>
      <c r="AV114" s="984"/>
      <c r="AW114" s="984"/>
      <c r="AX114" s="984"/>
      <c r="AY114" s="984"/>
      <c r="AZ114" s="859" t="s">
        <v>459</v>
      </c>
      <c r="BA114" s="794"/>
      <c r="BB114" s="794"/>
      <c r="BC114" s="794"/>
      <c r="BD114" s="794"/>
      <c r="BE114" s="794"/>
      <c r="BF114" s="794"/>
      <c r="BG114" s="794"/>
      <c r="BH114" s="794"/>
      <c r="BI114" s="794"/>
      <c r="BJ114" s="794"/>
      <c r="BK114" s="794"/>
      <c r="BL114" s="794"/>
      <c r="BM114" s="794"/>
      <c r="BN114" s="794"/>
      <c r="BO114" s="794"/>
      <c r="BP114" s="795"/>
      <c r="BQ114" s="860">
        <v>2211369</v>
      </c>
      <c r="BR114" s="861"/>
      <c r="BS114" s="861"/>
      <c r="BT114" s="861"/>
      <c r="BU114" s="861"/>
      <c r="BV114" s="861">
        <v>2148479</v>
      </c>
      <c r="BW114" s="861"/>
      <c r="BX114" s="861"/>
      <c r="BY114" s="861"/>
      <c r="BZ114" s="861"/>
      <c r="CA114" s="861">
        <v>2092792</v>
      </c>
      <c r="CB114" s="861"/>
      <c r="CC114" s="861"/>
      <c r="CD114" s="861"/>
      <c r="CE114" s="861"/>
      <c r="CF114" s="922">
        <v>13.8</v>
      </c>
      <c r="CG114" s="923"/>
      <c r="CH114" s="923"/>
      <c r="CI114" s="923"/>
      <c r="CJ114" s="923"/>
      <c r="CK114" s="978"/>
      <c r="CL114" s="865"/>
      <c r="CM114" s="868" t="s">
        <v>460</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441</v>
      </c>
      <c r="DH114" s="824"/>
      <c r="DI114" s="824"/>
      <c r="DJ114" s="824"/>
      <c r="DK114" s="825"/>
      <c r="DL114" s="826" t="s">
        <v>389</v>
      </c>
      <c r="DM114" s="824"/>
      <c r="DN114" s="824"/>
      <c r="DO114" s="824"/>
      <c r="DP114" s="825"/>
      <c r="DQ114" s="826" t="s">
        <v>448</v>
      </c>
      <c r="DR114" s="824"/>
      <c r="DS114" s="824"/>
      <c r="DT114" s="824"/>
      <c r="DU114" s="825"/>
      <c r="DV114" s="871" t="s">
        <v>461</v>
      </c>
      <c r="DW114" s="872"/>
      <c r="DX114" s="872"/>
      <c r="DY114" s="872"/>
      <c r="DZ114" s="873"/>
    </row>
    <row r="115" spans="1:130" s="247" customFormat="1" ht="26.25" customHeight="1" x14ac:dyDescent="0.15">
      <c r="A115" s="965"/>
      <c r="B115" s="966"/>
      <c r="C115" s="794" t="s">
        <v>462</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48955</v>
      </c>
      <c r="AB115" s="970"/>
      <c r="AC115" s="970"/>
      <c r="AD115" s="970"/>
      <c r="AE115" s="971"/>
      <c r="AF115" s="972">
        <v>38776</v>
      </c>
      <c r="AG115" s="970"/>
      <c r="AH115" s="970"/>
      <c r="AI115" s="970"/>
      <c r="AJ115" s="971"/>
      <c r="AK115" s="972">
        <v>38967</v>
      </c>
      <c r="AL115" s="970"/>
      <c r="AM115" s="970"/>
      <c r="AN115" s="970"/>
      <c r="AO115" s="971"/>
      <c r="AP115" s="973">
        <v>0.3</v>
      </c>
      <c r="AQ115" s="974"/>
      <c r="AR115" s="974"/>
      <c r="AS115" s="974"/>
      <c r="AT115" s="975"/>
      <c r="AU115" s="983"/>
      <c r="AV115" s="984"/>
      <c r="AW115" s="984"/>
      <c r="AX115" s="984"/>
      <c r="AY115" s="984"/>
      <c r="AZ115" s="859" t="s">
        <v>463</v>
      </c>
      <c r="BA115" s="794"/>
      <c r="BB115" s="794"/>
      <c r="BC115" s="794"/>
      <c r="BD115" s="794"/>
      <c r="BE115" s="794"/>
      <c r="BF115" s="794"/>
      <c r="BG115" s="794"/>
      <c r="BH115" s="794"/>
      <c r="BI115" s="794"/>
      <c r="BJ115" s="794"/>
      <c r="BK115" s="794"/>
      <c r="BL115" s="794"/>
      <c r="BM115" s="794"/>
      <c r="BN115" s="794"/>
      <c r="BO115" s="794"/>
      <c r="BP115" s="795"/>
      <c r="BQ115" s="860" t="s">
        <v>389</v>
      </c>
      <c r="BR115" s="861"/>
      <c r="BS115" s="861"/>
      <c r="BT115" s="861"/>
      <c r="BU115" s="861"/>
      <c r="BV115" s="861" t="s">
        <v>441</v>
      </c>
      <c r="BW115" s="861"/>
      <c r="BX115" s="861"/>
      <c r="BY115" s="861"/>
      <c r="BZ115" s="861"/>
      <c r="CA115" s="861" t="s">
        <v>454</v>
      </c>
      <c r="CB115" s="861"/>
      <c r="CC115" s="861"/>
      <c r="CD115" s="861"/>
      <c r="CE115" s="861"/>
      <c r="CF115" s="922" t="s">
        <v>389</v>
      </c>
      <c r="CG115" s="923"/>
      <c r="CH115" s="923"/>
      <c r="CI115" s="923"/>
      <c r="CJ115" s="923"/>
      <c r="CK115" s="978"/>
      <c r="CL115" s="865"/>
      <c r="CM115" s="859" t="s">
        <v>464</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441</v>
      </c>
      <c r="DH115" s="824"/>
      <c r="DI115" s="824"/>
      <c r="DJ115" s="824"/>
      <c r="DK115" s="825"/>
      <c r="DL115" s="826" t="s">
        <v>389</v>
      </c>
      <c r="DM115" s="824"/>
      <c r="DN115" s="824"/>
      <c r="DO115" s="824"/>
      <c r="DP115" s="825"/>
      <c r="DQ115" s="826" t="s">
        <v>389</v>
      </c>
      <c r="DR115" s="824"/>
      <c r="DS115" s="824"/>
      <c r="DT115" s="824"/>
      <c r="DU115" s="825"/>
      <c r="DV115" s="871" t="s">
        <v>465</v>
      </c>
      <c r="DW115" s="872"/>
      <c r="DX115" s="872"/>
      <c r="DY115" s="872"/>
      <c r="DZ115" s="873"/>
    </row>
    <row r="116" spans="1:130" s="247" customFormat="1" ht="26.25" customHeight="1" x14ac:dyDescent="0.15">
      <c r="A116" s="967"/>
      <c r="B116" s="968"/>
      <c r="C116" s="927" t="s">
        <v>466</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76</v>
      </c>
      <c r="AB116" s="824"/>
      <c r="AC116" s="824"/>
      <c r="AD116" s="824"/>
      <c r="AE116" s="825"/>
      <c r="AF116" s="826">
        <v>28</v>
      </c>
      <c r="AG116" s="824"/>
      <c r="AH116" s="824"/>
      <c r="AI116" s="824"/>
      <c r="AJ116" s="825"/>
      <c r="AK116" s="826" t="s">
        <v>448</v>
      </c>
      <c r="AL116" s="824"/>
      <c r="AM116" s="824"/>
      <c r="AN116" s="824"/>
      <c r="AO116" s="825"/>
      <c r="AP116" s="871" t="s">
        <v>448</v>
      </c>
      <c r="AQ116" s="872"/>
      <c r="AR116" s="872"/>
      <c r="AS116" s="872"/>
      <c r="AT116" s="873"/>
      <c r="AU116" s="983"/>
      <c r="AV116" s="984"/>
      <c r="AW116" s="984"/>
      <c r="AX116" s="984"/>
      <c r="AY116" s="984"/>
      <c r="AZ116" s="910" t="s">
        <v>467</v>
      </c>
      <c r="BA116" s="911"/>
      <c r="BB116" s="911"/>
      <c r="BC116" s="911"/>
      <c r="BD116" s="911"/>
      <c r="BE116" s="911"/>
      <c r="BF116" s="911"/>
      <c r="BG116" s="911"/>
      <c r="BH116" s="911"/>
      <c r="BI116" s="911"/>
      <c r="BJ116" s="911"/>
      <c r="BK116" s="911"/>
      <c r="BL116" s="911"/>
      <c r="BM116" s="911"/>
      <c r="BN116" s="911"/>
      <c r="BO116" s="911"/>
      <c r="BP116" s="912"/>
      <c r="BQ116" s="860" t="s">
        <v>447</v>
      </c>
      <c r="BR116" s="861"/>
      <c r="BS116" s="861"/>
      <c r="BT116" s="861"/>
      <c r="BU116" s="861"/>
      <c r="BV116" s="861" t="s">
        <v>461</v>
      </c>
      <c r="BW116" s="861"/>
      <c r="BX116" s="861"/>
      <c r="BY116" s="861"/>
      <c r="BZ116" s="861"/>
      <c r="CA116" s="861" t="s">
        <v>442</v>
      </c>
      <c r="CB116" s="861"/>
      <c r="CC116" s="861"/>
      <c r="CD116" s="861"/>
      <c r="CE116" s="861"/>
      <c r="CF116" s="922" t="s">
        <v>389</v>
      </c>
      <c r="CG116" s="923"/>
      <c r="CH116" s="923"/>
      <c r="CI116" s="923"/>
      <c r="CJ116" s="923"/>
      <c r="CK116" s="978"/>
      <c r="CL116" s="865"/>
      <c r="CM116" s="868" t="s">
        <v>468</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v>161277</v>
      </c>
      <c r="DH116" s="824"/>
      <c r="DI116" s="824"/>
      <c r="DJ116" s="824"/>
      <c r="DK116" s="825"/>
      <c r="DL116" s="826">
        <v>127692</v>
      </c>
      <c r="DM116" s="824"/>
      <c r="DN116" s="824"/>
      <c r="DO116" s="824"/>
      <c r="DP116" s="825"/>
      <c r="DQ116" s="826">
        <v>93874</v>
      </c>
      <c r="DR116" s="824"/>
      <c r="DS116" s="824"/>
      <c r="DT116" s="824"/>
      <c r="DU116" s="825"/>
      <c r="DV116" s="871">
        <v>0.6</v>
      </c>
      <c r="DW116" s="872"/>
      <c r="DX116" s="872"/>
      <c r="DY116" s="872"/>
      <c r="DZ116" s="873"/>
    </row>
    <row r="117" spans="1:130" s="247" customFormat="1" ht="26.25" customHeight="1" x14ac:dyDescent="0.15">
      <c r="A117" s="948" t="s">
        <v>184</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469</v>
      </c>
      <c r="Z117" s="950"/>
      <c r="AA117" s="955">
        <v>6513614</v>
      </c>
      <c r="AB117" s="956"/>
      <c r="AC117" s="956"/>
      <c r="AD117" s="956"/>
      <c r="AE117" s="957"/>
      <c r="AF117" s="958">
        <v>6532223</v>
      </c>
      <c r="AG117" s="956"/>
      <c r="AH117" s="956"/>
      <c r="AI117" s="956"/>
      <c r="AJ117" s="957"/>
      <c r="AK117" s="958">
        <v>6896982</v>
      </c>
      <c r="AL117" s="956"/>
      <c r="AM117" s="956"/>
      <c r="AN117" s="956"/>
      <c r="AO117" s="957"/>
      <c r="AP117" s="959"/>
      <c r="AQ117" s="960"/>
      <c r="AR117" s="960"/>
      <c r="AS117" s="960"/>
      <c r="AT117" s="961"/>
      <c r="AU117" s="983"/>
      <c r="AV117" s="984"/>
      <c r="AW117" s="984"/>
      <c r="AX117" s="984"/>
      <c r="AY117" s="984"/>
      <c r="AZ117" s="910" t="s">
        <v>470</v>
      </c>
      <c r="BA117" s="911"/>
      <c r="BB117" s="911"/>
      <c r="BC117" s="911"/>
      <c r="BD117" s="911"/>
      <c r="BE117" s="911"/>
      <c r="BF117" s="911"/>
      <c r="BG117" s="911"/>
      <c r="BH117" s="911"/>
      <c r="BI117" s="911"/>
      <c r="BJ117" s="911"/>
      <c r="BK117" s="911"/>
      <c r="BL117" s="911"/>
      <c r="BM117" s="911"/>
      <c r="BN117" s="911"/>
      <c r="BO117" s="911"/>
      <c r="BP117" s="912"/>
      <c r="BQ117" s="860" t="s">
        <v>454</v>
      </c>
      <c r="BR117" s="861"/>
      <c r="BS117" s="861"/>
      <c r="BT117" s="861"/>
      <c r="BU117" s="861"/>
      <c r="BV117" s="861" t="s">
        <v>454</v>
      </c>
      <c r="BW117" s="861"/>
      <c r="BX117" s="861"/>
      <c r="BY117" s="861"/>
      <c r="BZ117" s="861"/>
      <c r="CA117" s="861" t="s">
        <v>454</v>
      </c>
      <c r="CB117" s="861"/>
      <c r="CC117" s="861"/>
      <c r="CD117" s="861"/>
      <c r="CE117" s="861"/>
      <c r="CF117" s="922" t="s">
        <v>454</v>
      </c>
      <c r="CG117" s="923"/>
      <c r="CH117" s="923"/>
      <c r="CI117" s="923"/>
      <c r="CJ117" s="923"/>
      <c r="CK117" s="978"/>
      <c r="CL117" s="865"/>
      <c r="CM117" s="868" t="s">
        <v>471</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448</v>
      </c>
      <c r="DH117" s="824"/>
      <c r="DI117" s="824"/>
      <c r="DJ117" s="824"/>
      <c r="DK117" s="825"/>
      <c r="DL117" s="826" t="s">
        <v>453</v>
      </c>
      <c r="DM117" s="824"/>
      <c r="DN117" s="824"/>
      <c r="DO117" s="824"/>
      <c r="DP117" s="825"/>
      <c r="DQ117" s="826" t="s">
        <v>454</v>
      </c>
      <c r="DR117" s="824"/>
      <c r="DS117" s="824"/>
      <c r="DT117" s="824"/>
      <c r="DU117" s="825"/>
      <c r="DV117" s="871" t="s">
        <v>448</v>
      </c>
      <c r="DW117" s="872"/>
      <c r="DX117" s="872"/>
      <c r="DY117" s="872"/>
      <c r="DZ117" s="873"/>
    </row>
    <row r="118" spans="1:130" s="247" customFormat="1" ht="26.25" customHeight="1" x14ac:dyDescent="0.15">
      <c r="A118" s="948" t="s">
        <v>436</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434</v>
      </c>
      <c r="AB118" s="949"/>
      <c r="AC118" s="949"/>
      <c r="AD118" s="949"/>
      <c r="AE118" s="950"/>
      <c r="AF118" s="951" t="s">
        <v>304</v>
      </c>
      <c r="AG118" s="949"/>
      <c r="AH118" s="949"/>
      <c r="AI118" s="949"/>
      <c r="AJ118" s="950"/>
      <c r="AK118" s="951" t="s">
        <v>303</v>
      </c>
      <c r="AL118" s="949"/>
      <c r="AM118" s="949"/>
      <c r="AN118" s="949"/>
      <c r="AO118" s="950"/>
      <c r="AP118" s="952" t="s">
        <v>435</v>
      </c>
      <c r="AQ118" s="953"/>
      <c r="AR118" s="953"/>
      <c r="AS118" s="953"/>
      <c r="AT118" s="954"/>
      <c r="AU118" s="983"/>
      <c r="AV118" s="984"/>
      <c r="AW118" s="984"/>
      <c r="AX118" s="984"/>
      <c r="AY118" s="984"/>
      <c r="AZ118" s="926" t="s">
        <v>472</v>
      </c>
      <c r="BA118" s="927"/>
      <c r="BB118" s="927"/>
      <c r="BC118" s="927"/>
      <c r="BD118" s="927"/>
      <c r="BE118" s="927"/>
      <c r="BF118" s="927"/>
      <c r="BG118" s="927"/>
      <c r="BH118" s="927"/>
      <c r="BI118" s="927"/>
      <c r="BJ118" s="927"/>
      <c r="BK118" s="927"/>
      <c r="BL118" s="927"/>
      <c r="BM118" s="927"/>
      <c r="BN118" s="927"/>
      <c r="BO118" s="927"/>
      <c r="BP118" s="928"/>
      <c r="BQ118" s="929" t="s">
        <v>442</v>
      </c>
      <c r="BR118" s="892"/>
      <c r="BS118" s="892"/>
      <c r="BT118" s="892"/>
      <c r="BU118" s="892"/>
      <c r="BV118" s="892" t="s">
        <v>461</v>
      </c>
      <c r="BW118" s="892"/>
      <c r="BX118" s="892"/>
      <c r="BY118" s="892"/>
      <c r="BZ118" s="892"/>
      <c r="CA118" s="892" t="s">
        <v>454</v>
      </c>
      <c r="CB118" s="892"/>
      <c r="CC118" s="892"/>
      <c r="CD118" s="892"/>
      <c r="CE118" s="892"/>
      <c r="CF118" s="922" t="s">
        <v>461</v>
      </c>
      <c r="CG118" s="923"/>
      <c r="CH118" s="923"/>
      <c r="CI118" s="923"/>
      <c r="CJ118" s="923"/>
      <c r="CK118" s="978"/>
      <c r="CL118" s="865"/>
      <c r="CM118" s="868" t="s">
        <v>473</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461</v>
      </c>
      <c r="DH118" s="824"/>
      <c r="DI118" s="824"/>
      <c r="DJ118" s="824"/>
      <c r="DK118" s="825"/>
      <c r="DL118" s="826" t="s">
        <v>461</v>
      </c>
      <c r="DM118" s="824"/>
      <c r="DN118" s="824"/>
      <c r="DO118" s="824"/>
      <c r="DP118" s="825"/>
      <c r="DQ118" s="826" t="s">
        <v>454</v>
      </c>
      <c r="DR118" s="824"/>
      <c r="DS118" s="824"/>
      <c r="DT118" s="824"/>
      <c r="DU118" s="825"/>
      <c r="DV118" s="871" t="s">
        <v>389</v>
      </c>
      <c r="DW118" s="872"/>
      <c r="DX118" s="872"/>
      <c r="DY118" s="872"/>
      <c r="DZ118" s="873"/>
    </row>
    <row r="119" spans="1:130" s="247" customFormat="1" ht="26.25" customHeight="1" x14ac:dyDescent="0.15">
      <c r="A119" s="862" t="s">
        <v>439</v>
      </c>
      <c r="B119" s="863"/>
      <c r="C119" s="938" t="s">
        <v>440</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461</v>
      </c>
      <c r="AB119" s="942"/>
      <c r="AC119" s="942"/>
      <c r="AD119" s="942"/>
      <c r="AE119" s="943"/>
      <c r="AF119" s="944" t="s">
        <v>454</v>
      </c>
      <c r="AG119" s="942"/>
      <c r="AH119" s="942"/>
      <c r="AI119" s="942"/>
      <c r="AJ119" s="943"/>
      <c r="AK119" s="944" t="s">
        <v>454</v>
      </c>
      <c r="AL119" s="942"/>
      <c r="AM119" s="942"/>
      <c r="AN119" s="942"/>
      <c r="AO119" s="943"/>
      <c r="AP119" s="945" t="s">
        <v>461</v>
      </c>
      <c r="AQ119" s="946"/>
      <c r="AR119" s="946"/>
      <c r="AS119" s="946"/>
      <c r="AT119" s="947"/>
      <c r="AU119" s="985"/>
      <c r="AV119" s="986"/>
      <c r="AW119" s="986"/>
      <c r="AX119" s="986"/>
      <c r="AY119" s="986"/>
      <c r="AZ119" s="278" t="s">
        <v>184</v>
      </c>
      <c r="BA119" s="278"/>
      <c r="BB119" s="278"/>
      <c r="BC119" s="278"/>
      <c r="BD119" s="278"/>
      <c r="BE119" s="278"/>
      <c r="BF119" s="278"/>
      <c r="BG119" s="278"/>
      <c r="BH119" s="278"/>
      <c r="BI119" s="278"/>
      <c r="BJ119" s="278"/>
      <c r="BK119" s="278"/>
      <c r="BL119" s="278"/>
      <c r="BM119" s="278"/>
      <c r="BN119" s="278"/>
      <c r="BO119" s="924" t="s">
        <v>474</v>
      </c>
      <c r="BP119" s="925"/>
      <c r="BQ119" s="929">
        <v>66607242</v>
      </c>
      <c r="BR119" s="892"/>
      <c r="BS119" s="892"/>
      <c r="BT119" s="892"/>
      <c r="BU119" s="892"/>
      <c r="BV119" s="892">
        <v>63432439</v>
      </c>
      <c r="BW119" s="892"/>
      <c r="BX119" s="892"/>
      <c r="BY119" s="892"/>
      <c r="BZ119" s="892"/>
      <c r="CA119" s="892">
        <v>63575248</v>
      </c>
      <c r="CB119" s="892"/>
      <c r="CC119" s="892"/>
      <c r="CD119" s="892"/>
      <c r="CE119" s="892"/>
      <c r="CF119" s="790"/>
      <c r="CG119" s="791"/>
      <c r="CH119" s="791"/>
      <c r="CI119" s="791"/>
      <c r="CJ119" s="881"/>
      <c r="CK119" s="979"/>
      <c r="CL119" s="867"/>
      <c r="CM119" s="885" t="s">
        <v>475</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447</v>
      </c>
      <c r="DH119" s="807"/>
      <c r="DI119" s="807"/>
      <c r="DJ119" s="807"/>
      <c r="DK119" s="808"/>
      <c r="DL119" s="809" t="s">
        <v>447</v>
      </c>
      <c r="DM119" s="807"/>
      <c r="DN119" s="807"/>
      <c r="DO119" s="807"/>
      <c r="DP119" s="808"/>
      <c r="DQ119" s="809" t="s">
        <v>447</v>
      </c>
      <c r="DR119" s="807"/>
      <c r="DS119" s="807"/>
      <c r="DT119" s="807"/>
      <c r="DU119" s="808"/>
      <c r="DV119" s="895" t="s">
        <v>461</v>
      </c>
      <c r="DW119" s="896"/>
      <c r="DX119" s="896"/>
      <c r="DY119" s="896"/>
      <c r="DZ119" s="897"/>
    </row>
    <row r="120" spans="1:130" s="247" customFormat="1" ht="26.25" customHeight="1" x14ac:dyDescent="0.15">
      <c r="A120" s="864"/>
      <c r="B120" s="865"/>
      <c r="C120" s="868" t="s">
        <v>446</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447</v>
      </c>
      <c r="AB120" s="824"/>
      <c r="AC120" s="824"/>
      <c r="AD120" s="824"/>
      <c r="AE120" s="825"/>
      <c r="AF120" s="826" t="s">
        <v>447</v>
      </c>
      <c r="AG120" s="824"/>
      <c r="AH120" s="824"/>
      <c r="AI120" s="824"/>
      <c r="AJ120" s="825"/>
      <c r="AK120" s="826" t="s">
        <v>453</v>
      </c>
      <c r="AL120" s="824"/>
      <c r="AM120" s="824"/>
      <c r="AN120" s="824"/>
      <c r="AO120" s="825"/>
      <c r="AP120" s="871" t="s">
        <v>453</v>
      </c>
      <c r="AQ120" s="872"/>
      <c r="AR120" s="872"/>
      <c r="AS120" s="872"/>
      <c r="AT120" s="873"/>
      <c r="AU120" s="930" t="s">
        <v>476</v>
      </c>
      <c r="AV120" s="931"/>
      <c r="AW120" s="931"/>
      <c r="AX120" s="931"/>
      <c r="AY120" s="932"/>
      <c r="AZ120" s="907" t="s">
        <v>477</v>
      </c>
      <c r="BA120" s="852"/>
      <c r="BB120" s="852"/>
      <c r="BC120" s="852"/>
      <c r="BD120" s="852"/>
      <c r="BE120" s="852"/>
      <c r="BF120" s="852"/>
      <c r="BG120" s="852"/>
      <c r="BH120" s="852"/>
      <c r="BI120" s="852"/>
      <c r="BJ120" s="852"/>
      <c r="BK120" s="852"/>
      <c r="BL120" s="852"/>
      <c r="BM120" s="852"/>
      <c r="BN120" s="852"/>
      <c r="BO120" s="852"/>
      <c r="BP120" s="853"/>
      <c r="BQ120" s="908">
        <v>19276780</v>
      </c>
      <c r="BR120" s="889"/>
      <c r="BS120" s="889"/>
      <c r="BT120" s="889"/>
      <c r="BU120" s="889"/>
      <c r="BV120" s="889">
        <v>18990865</v>
      </c>
      <c r="BW120" s="889"/>
      <c r="BX120" s="889"/>
      <c r="BY120" s="889"/>
      <c r="BZ120" s="889"/>
      <c r="CA120" s="889">
        <v>20027456</v>
      </c>
      <c r="CB120" s="889"/>
      <c r="CC120" s="889"/>
      <c r="CD120" s="889"/>
      <c r="CE120" s="889"/>
      <c r="CF120" s="913">
        <v>132</v>
      </c>
      <c r="CG120" s="914"/>
      <c r="CH120" s="914"/>
      <c r="CI120" s="914"/>
      <c r="CJ120" s="914"/>
      <c r="CK120" s="915" t="s">
        <v>478</v>
      </c>
      <c r="CL120" s="899"/>
      <c r="CM120" s="899"/>
      <c r="CN120" s="899"/>
      <c r="CO120" s="900"/>
      <c r="CP120" s="919" t="s">
        <v>479</v>
      </c>
      <c r="CQ120" s="920"/>
      <c r="CR120" s="920"/>
      <c r="CS120" s="920"/>
      <c r="CT120" s="920"/>
      <c r="CU120" s="920"/>
      <c r="CV120" s="920"/>
      <c r="CW120" s="920"/>
      <c r="CX120" s="920"/>
      <c r="CY120" s="920"/>
      <c r="CZ120" s="920"/>
      <c r="DA120" s="920"/>
      <c r="DB120" s="920"/>
      <c r="DC120" s="920"/>
      <c r="DD120" s="920"/>
      <c r="DE120" s="920"/>
      <c r="DF120" s="921"/>
      <c r="DG120" s="908">
        <v>12940761</v>
      </c>
      <c r="DH120" s="889"/>
      <c r="DI120" s="889"/>
      <c r="DJ120" s="889"/>
      <c r="DK120" s="889"/>
      <c r="DL120" s="889">
        <v>11346882</v>
      </c>
      <c r="DM120" s="889"/>
      <c r="DN120" s="889"/>
      <c r="DO120" s="889"/>
      <c r="DP120" s="889"/>
      <c r="DQ120" s="889">
        <v>10949542</v>
      </c>
      <c r="DR120" s="889"/>
      <c r="DS120" s="889"/>
      <c r="DT120" s="889"/>
      <c r="DU120" s="889"/>
      <c r="DV120" s="890">
        <v>72.2</v>
      </c>
      <c r="DW120" s="890"/>
      <c r="DX120" s="890"/>
      <c r="DY120" s="890"/>
      <c r="DZ120" s="891"/>
    </row>
    <row r="121" spans="1:130" s="247" customFormat="1" ht="26.25" customHeight="1" x14ac:dyDescent="0.15">
      <c r="A121" s="864"/>
      <c r="B121" s="865"/>
      <c r="C121" s="910" t="s">
        <v>480</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447</v>
      </c>
      <c r="AB121" s="824"/>
      <c r="AC121" s="824"/>
      <c r="AD121" s="824"/>
      <c r="AE121" s="825"/>
      <c r="AF121" s="826" t="s">
        <v>447</v>
      </c>
      <c r="AG121" s="824"/>
      <c r="AH121" s="824"/>
      <c r="AI121" s="824"/>
      <c r="AJ121" s="825"/>
      <c r="AK121" s="826" t="s">
        <v>461</v>
      </c>
      <c r="AL121" s="824"/>
      <c r="AM121" s="824"/>
      <c r="AN121" s="824"/>
      <c r="AO121" s="825"/>
      <c r="AP121" s="871" t="s">
        <v>461</v>
      </c>
      <c r="AQ121" s="872"/>
      <c r="AR121" s="872"/>
      <c r="AS121" s="872"/>
      <c r="AT121" s="873"/>
      <c r="AU121" s="933"/>
      <c r="AV121" s="934"/>
      <c r="AW121" s="934"/>
      <c r="AX121" s="934"/>
      <c r="AY121" s="935"/>
      <c r="AZ121" s="859" t="s">
        <v>481</v>
      </c>
      <c r="BA121" s="794"/>
      <c r="BB121" s="794"/>
      <c r="BC121" s="794"/>
      <c r="BD121" s="794"/>
      <c r="BE121" s="794"/>
      <c r="BF121" s="794"/>
      <c r="BG121" s="794"/>
      <c r="BH121" s="794"/>
      <c r="BI121" s="794"/>
      <c r="BJ121" s="794"/>
      <c r="BK121" s="794"/>
      <c r="BL121" s="794"/>
      <c r="BM121" s="794"/>
      <c r="BN121" s="794"/>
      <c r="BO121" s="794"/>
      <c r="BP121" s="795"/>
      <c r="BQ121" s="860">
        <v>1107335</v>
      </c>
      <c r="BR121" s="861"/>
      <c r="BS121" s="861"/>
      <c r="BT121" s="861"/>
      <c r="BU121" s="861"/>
      <c r="BV121" s="861">
        <v>950266</v>
      </c>
      <c r="BW121" s="861"/>
      <c r="BX121" s="861"/>
      <c r="BY121" s="861"/>
      <c r="BZ121" s="861"/>
      <c r="CA121" s="861">
        <v>805074</v>
      </c>
      <c r="CB121" s="861"/>
      <c r="CC121" s="861"/>
      <c r="CD121" s="861"/>
      <c r="CE121" s="861"/>
      <c r="CF121" s="922">
        <v>5.3</v>
      </c>
      <c r="CG121" s="923"/>
      <c r="CH121" s="923"/>
      <c r="CI121" s="923"/>
      <c r="CJ121" s="923"/>
      <c r="CK121" s="916"/>
      <c r="CL121" s="902"/>
      <c r="CM121" s="902"/>
      <c r="CN121" s="902"/>
      <c r="CO121" s="903"/>
      <c r="CP121" s="882" t="s">
        <v>482</v>
      </c>
      <c r="CQ121" s="883"/>
      <c r="CR121" s="883"/>
      <c r="CS121" s="883"/>
      <c r="CT121" s="883"/>
      <c r="CU121" s="883"/>
      <c r="CV121" s="883"/>
      <c r="CW121" s="883"/>
      <c r="CX121" s="883"/>
      <c r="CY121" s="883"/>
      <c r="CZ121" s="883"/>
      <c r="DA121" s="883"/>
      <c r="DB121" s="883"/>
      <c r="DC121" s="883"/>
      <c r="DD121" s="883"/>
      <c r="DE121" s="883"/>
      <c r="DF121" s="884"/>
      <c r="DG121" s="860">
        <v>4601440</v>
      </c>
      <c r="DH121" s="861"/>
      <c r="DI121" s="861"/>
      <c r="DJ121" s="861"/>
      <c r="DK121" s="861"/>
      <c r="DL121" s="861">
        <v>4166638</v>
      </c>
      <c r="DM121" s="861"/>
      <c r="DN121" s="861"/>
      <c r="DO121" s="861"/>
      <c r="DP121" s="861"/>
      <c r="DQ121" s="861">
        <v>3900557</v>
      </c>
      <c r="DR121" s="861"/>
      <c r="DS121" s="861"/>
      <c r="DT121" s="861"/>
      <c r="DU121" s="861"/>
      <c r="DV121" s="838">
        <v>25.7</v>
      </c>
      <c r="DW121" s="838"/>
      <c r="DX121" s="838"/>
      <c r="DY121" s="838"/>
      <c r="DZ121" s="839"/>
    </row>
    <row r="122" spans="1:130" s="247" customFormat="1" ht="26.25" customHeight="1" x14ac:dyDescent="0.15">
      <c r="A122" s="864"/>
      <c r="B122" s="865"/>
      <c r="C122" s="868" t="s">
        <v>460</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447</v>
      </c>
      <c r="AB122" s="824"/>
      <c r="AC122" s="824"/>
      <c r="AD122" s="824"/>
      <c r="AE122" s="825"/>
      <c r="AF122" s="826" t="s">
        <v>461</v>
      </c>
      <c r="AG122" s="824"/>
      <c r="AH122" s="824"/>
      <c r="AI122" s="824"/>
      <c r="AJ122" s="825"/>
      <c r="AK122" s="826" t="s">
        <v>447</v>
      </c>
      <c r="AL122" s="824"/>
      <c r="AM122" s="824"/>
      <c r="AN122" s="824"/>
      <c r="AO122" s="825"/>
      <c r="AP122" s="871" t="s">
        <v>461</v>
      </c>
      <c r="AQ122" s="872"/>
      <c r="AR122" s="872"/>
      <c r="AS122" s="872"/>
      <c r="AT122" s="873"/>
      <c r="AU122" s="933"/>
      <c r="AV122" s="934"/>
      <c r="AW122" s="934"/>
      <c r="AX122" s="934"/>
      <c r="AY122" s="935"/>
      <c r="AZ122" s="926" t="s">
        <v>483</v>
      </c>
      <c r="BA122" s="927"/>
      <c r="BB122" s="927"/>
      <c r="BC122" s="927"/>
      <c r="BD122" s="927"/>
      <c r="BE122" s="927"/>
      <c r="BF122" s="927"/>
      <c r="BG122" s="927"/>
      <c r="BH122" s="927"/>
      <c r="BI122" s="927"/>
      <c r="BJ122" s="927"/>
      <c r="BK122" s="927"/>
      <c r="BL122" s="927"/>
      <c r="BM122" s="927"/>
      <c r="BN122" s="927"/>
      <c r="BO122" s="927"/>
      <c r="BP122" s="928"/>
      <c r="BQ122" s="929">
        <v>54128962</v>
      </c>
      <c r="BR122" s="892"/>
      <c r="BS122" s="892"/>
      <c r="BT122" s="892"/>
      <c r="BU122" s="892"/>
      <c r="BV122" s="892">
        <v>52337833</v>
      </c>
      <c r="BW122" s="892"/>
      <c r="BX122" s="892"/>
      <c r="BY122" s="892"/>
      <c r="BZ122" s="892"/>
      <c r="CA122" s="892">
        <v>50776218</v>
      </c>
      <c r="CB122" s="892"/>
      <c r="CC122" s="892"/>
      <c r="CD122" s="892"/>
      <c r="CE122" s="892"/>
      <c r="CF122" s="893">
        <v>334.7</v>
      </c>
      <c r="CG122" s="894"/>
      <c r="CH122" s="894"/>
      <c r="CI122" s="894"/>
      <c r="CJ122" s="894"/>
      <c r="CK122" s="916"/>
      <c r="CL122" s="902"/>
      <c r="CM122" s="902"/>
      <c r="CN122" s="902"/>
      <c r="CO122" s="903"/>
      <c r="CP122" s="882" t="s">
        <v>484</v>
      </c>
      <c r="CQ122" s="883"/>
      <c r="CR122" s="883"/>
      <c r="CS122" s="883"/>
      <c r="CT122" s="883"/>
      <c r="CU122" s="883"/>
      <c r="CV122" s="883"/>
      <c r="CW122" s="883"/>
      <c r="CX122" s="883"/>
      <c r="CY122" s="883"/>
      <c r="CZ122" s="883"/>
      <c r="DA122" s="883"/>
      <c r="DB122" s="883"/>
      <c r="DC122" s="883"/>
      <c r="DD122" s="883"/>
      <c r="DE122" s="883"/>
      <c r="DF122" s="884"/>
      <c r="DG122" s="860">
        <v>1009515</v>
      </c>
      <c r="DH122" s="861"/>
      <c r="DI122" s="861"/>
      <c r="DJ122" s="861"/>
      <c r="DK122" s="861"/>
      <c r="DL122" s="861">
        <v>1122516</v>
      </c>
      <c r="DM122" s="861"/>
      <c r="DN122" s="861"/>
      <c r="DO122" s="861"/>
      <c r="DP122" s="861"/>
      <c r="DQ122" s="861">
        <v>1668379</v>
      </c>
      <c r="DR122" s="861"/>
      <c r="DS122" s="861"/>
      <c r="DT122" s="861"/>
      <c r="DU122" s="861"/>
      <c r="DV122" s="838">
        <v>11</v>
      </c>
      <c r="DW122" s="838"/>
      <c r="DX122" s="838"/>
      <c r="DY122" s="838"/>
      <c r="DZ122" s="839"/>
    </row>
    <row r="123" spans="1:130" s="247" customFormat="1" ht="26.25" customHeight="1" x14ac:dyDescent="0.15">
      <c r="A123" s="864"/>
      <c r="B123" s="865"/>
      <c r="C123" s="868" t="s">
        <v>468</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v>43286</v>
      </c>
      <c r="AB123" s="824"/>
      <c r="AC123" s="824"/>
      <c r="AD123" s="824"/>
      <c r="AE123" s="825"/>
      <c r="AF123" s="826">
        <v>33585</v>
      </c>
      <c r="AG123" s="824"/>
      <c r="AH123" s="824"/>
      <c r="AI123" s="824"/>
      <c r="AJ123" s="825"/>
      <c r="AK123" s="826">
        <v>34074</v>
      </c>
      <c r="AL123" s="824"/>
      <c r="AM123" s="824"/>
      <c r="AN123" s="824"/>
      <c r="AO123" s="825"/>
      <c r="AP123" s="871">
        <v>0.2</v>
      </c>
      <c r="AQ123" s="872"/>
      <c r="AR123" s="872"/>
      <c r="AS123" s="872"/>
      <c r="AT123" s="873"/>
      <c r="AU123" s="936"/>
      <c r="AV123" s="937"/>
      <c r="AW123" s="937"/>
      <c r="AX123" s="937"/>
      <c r="AY123" s="937"/>
      <c r="AZ123" s="278" t="s">
        <v>184</v>
      </c>
      <c r="BA123" s="278"/>
      <c r="BB123" s="278"/>
      <c r="BC123" s="278"/>
      <c r="BD123" s="278"/>
      <c r="BE123" s="278"/>
      <c r="BF123" s="278"/>
      <c r="BG123" s="278"/>
      <c r="BH123" s="278"/>
      <c r="BI123" s="278"/>
      <c r="BJ123" s="278"/>
      <c r="BK123" s="278"/>
      <c r="BL123" s="278"/>
      <c r="BM123" s="278"/>
      <c r="BN123" s="278"/>
      <c r="BO123" s="924" t="s">
        <v>485</v>
      </c>
      <c r="BP123" s="925"/>
      <c r="BQ123" s="879">
        <v>74513077</v>
      </c>
      <c r="BR123" s="880"/>
      <c r="BS123" s="880"/>
      <c r="BT123" s="880"/>
      <c r="BU123" s="880"/>
      <c r="BV123" s="880">
        <v>72278964</v>
      </c>
      <c r="BW123" s="880"/>
      <c r="BX123" s="880"/>
      <c r="BY123" s="880"/>
      <c r="BZ123" s="880"/>
      <c r="CA123" s="880">
        <v>71608748</v>
      </c>
      <c r="CB123" s="880"/>
      <c r="CC123" s="880"/>
      <c r="CD123" s="880"/>
      <c r="CE123" s="880"/>
      <c r="CF123" s="790"/>
      <c r="CG123" s="791"/>
      <c r="CH123" s="791"/>
      <c r="CI123" s="791"/>
      <c r="CJ123" s="881"/>
      <c r="CK123" s="916"/>
      <c r="CL123" s="902"/>
      <c r="CM123" s="902"/>
      <c r="CN123" s="902"/>
      <c r="CO123" s="903"/>
      <c r="CP123" s="882" t="s">
        <v>486</v>
      </c>
      <c r="CQ123" s="883"/>
      <c r="CR123" s="883"/>
      <c r="CS123" s="883"/>
      <c r="CT123" s="883"/>
      <c r="CU123" s="883"/>
      <c r="CV123" s="883"/>
      <c r="CW123" s="883"/>
      <c r="CX123" s="883"/>
      <c r="CY123" s="883"/>
      <c r="CZ123" s="883"/>
      <c r="DA123" s="883"/>
      <c r="DB123" s="883"/>
      <c r="DC123" s="883"/>
      <c r="DD123" s="883"/>
      <c r="DE123" s="883"/>
      <c r="DF123" s="884"/>
      <c r="DG123" s="823">
        <v>77290</v>
      </c>
      <c r="DH123" s="824"/>
      <c r="DI123" s="824"/>
      <c r="DJ123" s="824"/>
      <c r="DK123" s="825"/>
      <c r="DL123" s="826">
        <v>66668</v>
      </c>
      <c r="DM123" s="824"/>
      <c r="DN123" s="824"/>
      <c r="DO123" s="824"/>
      <c r="DP123" s="825"/>
      <c r="DQ123" s="826">
        <v>65107</v>
      </c>
      <c r="DR123" s="824"/>
      <c r="DS123" s="824"/>
      <c r="DT123" s="824"/>
      <c r="DU123" s="825"/>
      <c r="DV123" s="871">
        <v>0.4</v>
      </c>
      <c r="DW123" s="872"/>
      <c r="DX123" s="872"/>
      <c r="DY123" s="872"/>
      <c r="DZ123" s="873"/>
    </row>
    <row r="124" spans="1:130" s="247" customFormat="1" ht="26.25" customHeight="1" thickBot="1" x14ac:dyDescent="0.2">
      <c r="A124" s="864"/>
      <c r="B124" s="865"/>
      <c r="C124" s="868" t="s">
        <v>471</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442</v>
      </c>
      <c r="AB124" s="824"/>
      <c r="AC124" s="824"/>
      <c r="AD124" s="824"/>
      <c r="AE124" s="825"/>
      <c r="AF124" s="826" t="s">
        <v>442</v>
      </c>
      <c r="AG124" s="824"/>
      <c r="AH124" s="824"/>
      <c r="AI124" s="824"/>
      <c r="AJ124" s="825"/>
      <c r="AK124" s="826" t="s">
        <v>442</v>
      </c>
      <c r="AL124" s="824"/>
      <c r="AM124" s="824"/>
      <c r="AN124" s="824"/>
      <c r="AO124" s="825"/>
      <c r="AP124" s="871" t="s">
        <v>442</v>
      </c>
      <c r="AQ124" s="872"/>
      <c r="AR124" s="872"/>
      <c r="AS124" s="872"/>
      <c r="AT124" s="873"/>
      <c r="AU124" s="874" t="s">
        <v>487</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442</v>
      </c>
      <c r="BR124" s="878"/>
      <c r="BS124" s="878"/>
      <c r="BT124" s="878"/>
      <c r="BU124" s="878"/>
      <c r="BV124" s="878" t="s">
        <v>442</v>
      </c>
      <c r="BW124" s="878"/>
      <c r="BX124" s="878"/>
      <c r="BY124" s="878"/>
      <c r="BZ124" s="878"/>
      <c r="CA124" s="878" t="s">
        <v>442</v>
      </c>
      <c r="CB124" s="878"/>
      <c r="CC124" s="878"/>
      <c r="CD124" s="878"/>
      <c r="CE124" s="878"/>
      <c r="CF124" s="768"/>
      <c r="CG124" s="769"/>
      <c r="CH124" s="769"/>
      <c r="CI124" s="769"/>
      <c r="CJ124" s="909"/>
      <c r="CK124" s="917"/>
      <c r="CL124" s="917"/>
      <c r="CM124" s="917"/>
      <c r="CN124" s="917"/>
      <c r="CO124" s="918"/>
      <c r="CP124" s="882" t="s">
        <v>488</v>
      </c>
      <c r="CQ124" s="883"/>
      <c r="CR124" s="883"/>
      <c r="CS124" s="883"/>
      <c r="CT124" s="883"/>
      <c r="CU124" s="883"/>
      <c r="CV124" s="883"/>
      <c r="CW124" s="883"/>
      <c r="CX124" s="883"/>
      <c r="CY124" s="883"/>
      <c r="CZ124" s="883"/>
      <c r="DA124" s="883"/>
      <c r="DB124" s="883"/>
      <c r="DC124" s="883"/>
      <c r="DD124" s="883"/>
      <c r="DE124" s="883"/>
      <c r="DF124" s="884"/>
      <c r="DG124" s="806">
        <v>48164</v>
      </c>
      <c r="DH124" s="807"/>
      <c r="DI124" s="807"/>
      <c r="DJ124" s="807"/>
      <c r="DK124" s="808"/>
      <c r="DL124" s="809">
        <v>35197</v>
      </c>
      <c r="DM124" s="807"/>
      <c r="DN124" s="807"/>
      <c r="DO124" s="807"/>
      <c r="DP124" s="808"/>
      <c r="DQ124" s="809">
        <v>109667</v>
      </c>
      <c r="DR124" s="807"/>
      <c r="DS124" s="807"/>
      <c r="DT124" s="807"/>
      <c r="DU124" s="808"/>
      <c r="DV124" s="895">
        <v>0.7</v>
      </c>
      <c r="DW124" s="896"/>
      <c r="DX124" s="896"/>
      <c r="DY124" s="896"/>
      <c r="DZ124" s="897"/>
    </row>
    <row r="125" spans="1:130" s="247" customFormat="1" ht="26.25" customHeight="1" x14ac:dyDescent="0.15">
      <c r="A125" s="864"/>
      <c r="B125" s="865"/>
      <c r="C125" s="868" t="s">
        <v>473</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441</v>
      </c>
      <c r="AB125" s="824"/>
      <c r="AC125" s="824"/>
      <c r="AD125" s="824"/>
      <c r="AE125" s="825"/>
      <c r="AF125" s="826" t="s">
        <v>489</v>
      </c>
      <c r="AG125" s="824"/>
      <c r="AH125" s="824"/>
      <c r="AI125" s="824"/>
      <c r="AJ125" s="825"/>
      <c r="AK125" s="826" t="s">
        <v>453</v>
      </c>
      <c r="AL125" s="824"/>
      <c r="AM125" s="824"/>
      <c r="AN125" s="824"/>
      <c r="AO125" s="825"/>
      <c r="AP125" s="871" t="s">
        <v>389</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490</v>
      </c>
      <c r="CL125" s="899"/>
      <c r="CM125" s="899"/>
      <c r="CN125" s="899"/>
      <c r="CO125" s="900"/>
      <c r="CP125" s="907" t="s">
        <v>491</v>
      </c>
      <c r="CQ125" s="852"/>
      <c r="CR125" s="852"/>
      <c r="CS125" s="852"/>
      <c r="CT125" s="852"/>
      <c r="CU125" s="852"/>
      <c r="CV125" s="852"/>
      <c r="CW125" s="852"/>
      <c r="CX125" s="852"/>
      <c r="CY125" s="852"/>
      <c r="CZ125" s="852"/>
      <c r="DA125" s="852"/>
      <c r="DB125" s="852"/>
      <c r="DC125" s="852"/>
      <c r="DD125" s="852"/>
      <c r="DE125" s="852"/>
      <c r="DF125" s="853"/>
      <c r="DG125" s="908" t="s">
        <v>389</v>
      </c>
      <c r="DH125" s="889"/>
      <c r="DI125" s="889"/>
      <c r="DJ125" s="889"/>
      <c r="DK125" s="889"/>
      <c r="DL125" s="889" t="s">
        <v>489</v>
      </c>
      <c r="DM125" s="889"/>
      <c r="DN125" s="889"/>
      <c r="DO125" s="889"/>
      <c r="DP125" s="889"/>
      <c r="DQ125" s="889" t="s">
        <v>441</v>
      </c>
      <c r="DR125" s="889"/>
      <c r="DS125" s="889"/>
      <c r="DT125" s="889"/>
      <c r="DU125" s="889"/>
      <c r="DV125" s="890" t="s">
        <v>441</v>
      </c>
      <c r="DW125" s="890"/>
      <c r="DX125" s="890"/>
      <c r="DY125" s="890"/>
      <c r="DZ125" s="891"/>
    </row>
    <row r="126" spans="1:130" s="247" customFormat="1" ht="26.25" customHeight="1" thickBot="1" x14ac:dyDescent="0.2">
      <c r="A126" s="864"/>
      <c r="B126" s="865"/>
      <c r="C126" s="868" t="s">
        <v>475</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453</v>
      </c>
      <c r="AB126" s="824"/>
      <c r="AC126" s="824"/>
      <c r="AD126" s="824"/>
      <c r="AE126" s="825"/>
      <c r="AF126" s="826" t="s">
        <v>441</v>
      </c>
      <c r="AG126" s="824"/>
      <c r="AH126" s="824"/>
      <c r="AI126" s="824"/>
      <c r="AJ126" s="825"/>
      <c r="AK126" s="826" t="s">
        <v>441</v>
      </c>
      <c r="AL126" s="824"/>
      <c r="AM126" s="824"/>
      <c r="AN126" s="824"/>
      <c r="AO126" s="825"/>
      <c r="AP126" s="871" t="s">
        <v>441</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492</v>
      </c>
      <c r="CQ126" s="794"/>
      <c r="CR126" s="794"/>
      <c r="CS126" s="794"/>
      <c r="CT126" s="794"/>
      <c r="CU126" s="794"/>
      <c r="CV126" s="794"/>
      <c r="CW126" s="794"/>
      <c r="CX126" s="794"/>
      <c r="CY126" s="794"/>
      <c r="CZ126" s="794"/>
      <c r="DA126" s="794"/>
      <c r="DB126" s="794"/>
      <c r="DC126" s="794"/>
      <c r="DD126" s="794"/>
      <c r="DE126" s="794"/>
      <c r="DF126" s="795"/>
      <c r="DG126" s="860" t="s">
        <v>493</v>
      </c>
      <c r="DH126" s="861"/>
      <c r="DI126" s="861"/>
      <c r="DJ126" s="861"/>
      <c r="DK126" s="861"/>
      <c r="DL126" s="861" t="s">
        <v>389</v>
      </c>
      <c r="DM126" s="861"/>
      <c r="DN126" s="861"/>
      <c r="DO126" s="861"/>
      <c r="DP126" s="861"/>
      <c r="DQ126" s="861" t="s">
        <v>493</v>
      </c>
      <c r="DR126" s="861"/>
      <c r="DS126" s="861"/>
      <c r="DT126" s="861"/>
      <c r="DU126" s="861"/>
      <c r="DV126" s="838" t="s">
        <v>453</v>
      </c>
      <c r="DW126" s="838"/>
      <c r="DX126" s="838"/>
      <c r="DY126" s="838"/>
      <c r="DZ126" s="839"/>
    </row>
    <row r="127" spans="1:130" s="247" customFormat="1" ht="26.25" customHeight="1" x14ac:dyDescent="0.15">
      <c r="A127" s="866"/>
      <c r="B127" s="867"/>
      <c r="C127" s="885" t="s">
        <v>494</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5669</v>
      </c>
      <c r="AB127" s="824"/>
      <c r="AC127" s="824"/>
      <c r="AD127" s="824"/>
      <c r="AE127" s="825"/>
      <c r="AF127" s="826">
        <v>5191</v>
      </c>
      <c r="AG127" s="824"/>
      <c r="AH127" s="824"/>
      <c r="AI127" s="824"/>
      <c r="AJ127" s="825"/>
      <c r="AK127" s="826">
        <v>4893</v>
      </c>
      <c r="AL127" s="824"/>
      <c r="AM127" s="824"/>
      <c r="AN127" s="824"/>
      <c r="AO127" s="825"/>
      <c r="AP127" s="871">
        <v>0</v>
      </c>
      <c r="AQ127" s="872"/>
      <c r="AR127" s="872"/>
      <c r="AS127" s="872"/>
      <c r="AT127" s="873"/>
      <c r="AU127" s="283"/>
      <c r="AV127" s="283"/>
      <c r="AW127" s="283"/>
      <c r="AX127" s="888" t="s">
        <v>495</v>
      </c>
      <c r="AY127" s="856"/>
      <c r="AZ127" s="856"/>
      <c r="BA127" s="856"/>
      <c r="BB127" s="856"/>
      <c r="BC127" s="856"/>
      <c r="BD127" s="856"/>
      <c r="BE127" s="857"/>
      <c r="BF127" s="855" t="s">
        <v>496</v>
      </c>
      <c r="BG127" s="856"/>
      <c r="BH127" s="856"/>
      <c r="BI127" s="856"/>
      <c r="BJ127" s="856"/>
      <c r="BK127" s="856"/>
      <c r="BL127" s="857"/>
      <c r="BM127" s="855" t="s">
        <v>497</v>
      </c>
      <c r="BN127" s="856"/>
      <c r="BO127" s="856"/>
      <c r="BP127" s="856"/>
      <c r="BQ127" s="856"/>
      <c r="BR127" s="856"/>
      <c r="BS127" s="857"/>
      <c r="BT127" s="855" t="s">
        <v>498</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499</v>
      </c>
      <c r="CQ127" s="794"/>
      <c r="CR127" s="794"/>
      <c r="CS127" s="794"/>
      <c r="CT127" s="794"/>
      <c r="CU127" s="794"/>
      <c r="CV127" s="794"/>
      <c r="CW127" s="794"/>
      <c r="CX127" s="794"/>
      <c r="CY127" s="794"/>
      <c r="CZ127" s="794"/>
      <c r="DA127" s="794"/>
      <c r="DB127" s="794"/>
      <c r="DC127" s="794"/>
      <c r="DD127" s="794"/>
      <c r="DE127" s="794"/>
      <c r="DF127" s="795"/>
      <c r="DG127" s="860" t="s">
        <v>389</v>
      </c>
      <c r="DH127" s="861"/>
      <c r="DI127" s="861"/>
      <c r="DJ127" s="861"/>
      <c r="DK127" s="861"/>
      <c r="DL127" s="861" t="s">
        <v>441</v>
      </c>
      <c r="DM127" s="861"/>
      <c r="DN127" s="861"/>
      <c r="DO127" s="861"/>
      <c r="DP127" s="861"/>
      <c r="DQ127" s="861" t="s">
        <v>389</v>
      </c>
      <c r="DR127" s="861"/>
      <c r="DS127" s="861"/>
      <c r="DT127" s="861"/>
      <c r="DU127" s="861"/>
      <c r="DV127" s="838" t="s">
        <v>500</v>
      </c>
      <c r="DW127" s="838"/>
      <c r="DX127" s="838"/>
      <c r="DY127" s="838"/>
      <c r="DZ127" s="839"/>
    </row>
    <row r="128" spans="1:130" s="247" customFormat="1" ht="26.25" customHeight="1" thickBot="1" x14ac:dyDescent="0.2">
      <c r="A128" s="840" t="s">
        <v>501</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502</v>
      </c>
      <c r="X128" s="842"/>
      <c r="Y128" s="842"/>
      <c r="Z128" s="843"/>
      <c r="AA128" s="844">
        <v>187123</v>
      </c>
      <c r="AB128" s="845"/>
      <c r="AC128" s="845"/>
      <c r="AD128" s="845"/>
      <c r="AE128" s="846"/>
      <c r="AF128" s="847">
        <v>190189</v>
      </c>
      <c r="AG128" s="845"/>
      <c r="AH128" s="845"/>
      <c r="AI128" s="845"/>
      <c r="AJ128" s="846"/>
      <c r="AK128" s="847">
        <v>195907</v>
      </c>
      <c r="AL128" s="845"/>
      <c r="AM128" s="845"/>
      <c r="AN128" s="845"/>
      <c r="AO128" s="846"/>
      <c r="AP128" s="848"/>
      <c r="AQ128" s="849"/>
      <c r="AR128" s="849"/>
      <c r="AS128" s="849"/>
      <c r="AT128" s="850"/>
      <c r="AU128" s="283"/>
      <c r="AV128" s="283"/>
      <c r="AW128" s="283"/>
      <c r="AX128" s="851" t="s">
        <v>503</v>
      </c>
      <c r="AY128" s="852"/>
      <c r="AZ128" s="852"/>
      <c r="BA128" s="852"/>
      <c r="BB128" s="852"/>
      <c r="BC128" s="852"/>
      <c r="BD128" s="852"/>
      <c r="BE128" s="853"/>
      <c r="BF128" s="830" t="s">
        <v>441</v>
      </c>
      <c r="BG128" s="831"/>
      <c r="BH128" s="831"/>
      <c r="BI128" s="831"/>
      <c r="BJ128" s="831"/>
      <c r="BK128" s="831"/>
      <c r="BL128" s="854"/>
      <c r="BM128" s="830">
        <v>12.39</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504</v>
      </c>
      <c r="CQ128" s="772"/>
      <c r="CR128" s="772"/>
      <c r="CS128" s="772"/>
      <c r="CT128" s="772"/>
      <c r="CU128" s="772"/>
      <c r="CV128" s="772"/>
      <c r="CW128" s="772"/>
      <c r="CX128" s="772"/>
      <c r="CY128" s="772"/>
      <c r="CZ128" s="772"/>
      <c r="DA128" s="772"/>
      <c r="DB128" s="772"/>
      <c r="DC128" s="772"/>
      <c r="DD128" s="772"/>
      <c r="DE128" s="772"/>
      <c r="DF128" s="773"/>
      <c r="DG128" s="834" t="s">
        <v>493</v>
      </c>
      <c r="DH128" s="835"/>
      <c r="DI128" s="835"/>
      <c r="DJ128" s="835"/>
      <c r="DK128" s="835"/>
      <c r="DL128" s="835" t="s">
        <v>500</v>
      </c>
      <c r="DM128" s="835"/>
      <c r="DN128" s="835"/>
      <c r="DO128" s="835"/>
      <c r="DP128" s="835"/>
      <c r="DQ128" s="835" t="s">
        <v>441</v>
      </c>
      <c r="DR128" s="835"/>
      <c r="DS128" s="835"/>
      <c r="DT128" s="835"/>
      <c r="DU128" s="835"/>
      <c r="DV128" s="836" t="s">
        <v>453</v>
      </c>
      <c r="DW128" s="836"/>
      <c r="DX128" s="836"/>
      <c r="DY128" s="836"/>
      <c r="DZ128" s="837"/>
    </row>
    <row r="129" spans="1:131" s="247" customFormat="1" ht="26.25" customHeight="1" x14ac:dyDescent="0.15">
      <c r="A129" s="818" t="s">
        <v>105</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505</v>
      </c>
      <c r="X129" s="821"/>
      <c r="Y129" s="821"/>
      <c r="Z129" s="822"/>
      <c r="AA129" s="823">
        <v>21308693</v>
      </c>
      <c r="AB129" s="824"/>
      <c r="AC129" s="824"/>
      <c r="AD129" s="824"/>
      <c r="AE129" s="825"/>
      <c r="AF129" s="826">
        <v>21050256</v>
      </c>
      <c r="AG129" s="824"/>
      <c r="AH129" s="824"/>
      <c r="AI129" s="824"/>
      <c r="AJ129" s="825"/>
      <c r="AK129" s="826">
        <v>21129785</v>
      </c>
      <c r="AL129" s="824"/>
      <c r="AM129" s="824"/>
      <c r="AN129" s="824"/>
      <c r="AO129" s="825"/>
      <c r="AP129" s="827"/>
      <c r="AQ129" s="828"/>
      <c r="AR129" s="828"/>
      <c r="AS129" s="828"/>
      <c r="AT129" s="829"/>
      <c r="AU129" s="285"/>
      <c r="AV129" s="285"/>
      <c r="AW129" s="285"/>
      <c r="AX129" s="793" t="s">
        <v>506</v>
      </c>
      <c r="AY129" s="794"/>
      <c r="AZ129" s="794"/>
      <c r="BA129" s="794"/>
      <c r="BB129" s="794"/>
      <c r="BC129" s="794"/>
      <c r="BD129" s="794"/>
      <c r="BE129" s="795"/>
      <c r="BF129" s="813" t="s">
        <v>507</v>
      </c>
      <c r="BG129" s="814"/>
      <c r="BH129" s="814"/>
      <c r="BI129" s="814"/>
      <c r="BJ129" s="814"/>
      <c r="BK129" s="814"/>
      <c r="BL129" s="815"/>
      <c r="BM129" s="813">
        <v>17.39</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508</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509</v>
      </c>
      <c r="X130" s="821"/>
      <c r="Y130" s="821"/>
      <c r="Z130" s="822"/>
      <c r="AA130" s="823">
        <v>5705782</v>
      </c>
      <c r="AB130" s="824"/>
      <c r="AC130" s="824"/>
      <c r="AD130" s="824"/>
      <c r="AE130" s="825"/>
      <c r="AF130" s="826">
        <v>5721140</v>
      </c>
      <c r="AG130" s="824"/>
      <c r="AH130" s="824"/>
      <c r="AI130" s="824"/>
      <c r="AJ130" s="825"/>
      <c r="AK130" s="826">
        <v>5958937</v>
      </c>
      <c r="AL130" s="824"/>
      <c r="AM130" s="824"/>
      <c r="AN130" s="824"/>
      <c r="AO130" s="825"/>
      <c r="AP130" s="827"/>
      <c r="AQ130" s="828"/>
      <c r="AR130" s="828"/>
      <c r="AS130" s="828"/>
      <c r="AT130" s="829"/>
      <c r="AU130" s="285"/>
      <c r="AV130" s="285"/>
      <c r="AW130" s="285"/>
      <c r="AX130" s="793" t="s">
        <v>510</v>
      </c>
      <c r="AY130" s="794"/>
      <c r="AZ130" s="794"/>
      <c r="BA130" s="794"/>
      <c r="BB130" s="794"/>
      <c r="BC130" s="794"/>
      <c r="BD130" s="794"/>
      <c r="BE130" s="795"/>
      <c r="BF130" s="796">
        <v>4.3</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511</v>
      </c>
      <c r="X131" s="804"/>
      <c r="Y131" s="804"/>
      <c r="Z131" s="805"/>
      <c r="AA131" s="806">
        <v>15602911</v>
      </c>
      <c r="AB131" s="807"/>
      <c r="AC131" s="807"/>
      <c r="AD131" s="807"/>
      <c r="AE131" s="808"/>
      <c r="AF131" s="809">
        <v>15329116</v>
      </c>
      <c r="AG131" s="807"/>
      <c r="AH131" s="807"/>
      <c r="AI131" s="807"/>
      <c r="AJ131" s="808"/>
      <c r="AK131" s="809">
        <v>15170848</v>
      </c>
      <c r="AL131" s="807"/>
      <c r="AM131" s="807"/>
      <c r="AN131" s="807"/>
      <c r="AO131" s="808"/>
      <c r="AP131" s="810"/>
      <c r="AQ131" s="811"/>
      <c r="AR131" s="811"/>
      <c r="AS131" s="811"/>
      <c r="AT131" s="812"/>
      <c r="AU131" s="285"/>
      <c r="AV131" s="285"/>
      <c r="AW131" s="285"/>
      <c r="AX131" s="771" t="s">
        <v>512</v>
      </c>
      <c r="AY131" s="772"/>
      <c r="AZ131" s="772"/>
      <c r="BA131" s="772"/>
      <c r="BB131" s="772"/>
      <c r="BC131" s="772"/>
      <c r="BD131" s="772"/>
      <c r="BE131" s="773"/>
      <c r="BF131" s="774" t="s">
        <v>441</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513</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514</v>
      </c>
      <c r="W132" s="784"/>
      <c r="X132" s="784"/>
      <c r="Y132" s="784"/>
      <c r="Z132" s="785"/>
      <c r="AA132" s="786">
        <v>3.9781615110000002</v>
      </c>
      <c r="AB132" s="787"/>
      <c r="AC132" s="787"/>
      <c r="AD132" s="787"/>
      <c r="AE132" s="788"/>
      <c r="AF132" s="789">
        <v>4.050422738</v>
      </c>
      <c r="AG132" s="787"/>
      <c r="AH132" s="787"/>
      <c r="AI132" s="787"/>
      <c r="AJ132" s="788"/>
      <c r="AK132" s="789">
        <v>4.8918689320000004</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515</v>
      </c>
      <c r="W133" s="763"/>
      <c r="X133" s="763"/>
      <c r="Y133" s="763"/>
      <c r="Z133" s="764"/>
      <c r="AA133" s="765">
        <v>3.9</v>
      </c>
      <c r="AB133" s="766"/>
      <c r="AC133" s="766"/>
      <c r="AD133" s="766"/>
      <c r="AE133" s="767"/>
      <c r="AF133" s="765">
        <v>3.7</v>
      </c>
      <c r="AG133" s="766"/>
      <c r="AH133" s="766"/>
      <c r="AI133" s="766"/>
      <c r="AJ133" s="767"/>
      <c r="AK133" s="765">
        <v>4.3</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TS1TGothMlUSXVzrI1Kdjp5yS1vmc9pXdzugeZphmollcLUIE742lB0eVx0Ofiw9x5Wz5XEI1wxe+WThfe1ddA==" saltValue="XgvOgeY7Sr1+tsQ2TjWFm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27"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WF3mZOipGQoQrNo9uwJibIwIdrIt3LYmust15tRoH6zk0uMYHMZYnbbw8m/8mJrpfq+57c5hXzZxQrGT7TpDBw==" saltValue="OokzVOuk1qk0epQBqJYcO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N+Yf5PUpn9mNZdVhby/4MErFNwrr1/ZafyvVVW/bu/U8b4AanlhbypwokKRHq0WRkuRH4WUnm+IC+VgWsR/1Q==" saltValue="BP1rjXvk1ozC4YVtEit2Q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519</v>
      </c>
      <c r="AP7" s="304"/>
      <c r="AQ7" s="305" t="s">
        <v>520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521</v>
      </c>
      <c r="AQ8" s="311" t="s">
        <v>522</v>
      </c>
      <c r="AR8" s="312" t="s">
        <v>523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524</v>
      </c>
      <c r="AL9" s="1193"/>
      <c r="AM9" s="1193"/>
      <c r="AN9" s="1194"/>
      <c r="AO9" s="313">
        <v>4209807</v>
      </c>
      <c r="AP9" s="313">
        <v>83632</v>
      </c>
      <c r="AQ9" s="314">
        <v>63299</v>
      </c>
      <c r="AR9" s="315">
        <v>32.1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525</v>
      </c>
      <c r="AL10" s="1193"/>
      <c r="AM10" s="1193"/>
      <c r="AN10" s="1194"/>
      <c r="AO10" s="316">
        <v>376310</v>
      </c>
      <c r="AP10" s="316">
        <v>7476</v>
      </c>
      <c r="AQ10" s="317">
        <v>6012</v>
      </c>
      <c r="AR10" s="318">
        <v>24.4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526</v>
      </c>
      <c r="AL11" s="1193"/>
      <c r="AM11" s="1193"/>
      <c r="AN11" s="1194"/>
      <c r="AO11" s="316">
        <v>757337</v>
      </c>
      <c r="AP11" s="316">
        <v>15045</v>
      </c>
      <c r="AQ11" s="317">
        <v>6006</v>
      </c>
      <c r="AR11" s="318">
        <v>150.5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527</v>
      </c>
      <c r="AL12" s="1193"/>
      <c r="AM12" s="1193"/>
      <c r="AN12" s="1194"/>
      <c r="AO12" s="316">
        <v>751729</v>
      </c>
      <c r="AP12" s="316">
        <v>14934</v>
      </c>
      <c r="AQ12" s="317">
        <v>1513</v>
      </c>
      <c r="AR12" s="318">
        <v>887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528</v>
      </c>
      <c r="AL13" s="1193"/>
      <c r="AM13" s="1193"/>
      <c r="AN13" s="1194"/>
      <c r="AO13" s="316" t="s">
        <v>529</v>
      </c>
      <c r="AP13" s="316" t="s">
        <v>529</v>
      </c>
      <c r="AQ13" s="317">
        <v>6</v>
      </c>
      <c r="AR13" s="318" t="s">
        <v>529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530</v>
      </c>
      <c r="AL14" s="1193"/>
      <c r="AM14" s="1193"/>
      <c r="AN14" s="1194"/>
      <c r="AO14" s="316">
        <v>65242</v>
      </c>
      <c r="AP14" s="316">
        <v>1296</v>
      </c>
      <c r="AQ14" s="317">
        <v>2299</v>
      </c>
      <c r="AR14" s="318">
        <v>-43.6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531</v>
      </c>
      <c r="AL15" s="1193"/>
      <c r="AM15" s="1193"/>
      <c r="AN15" s="1194"/>
      <c r="AO15" s="316" t="s">
        <v>529</v>
      </c>
      <c r="AP15" s="316" t="s">
        <v>529</v>
      </c>
      <c r="AQ15" s="317">
        <v>1728</v>
      </c>
      <c r="AR15" s="318" t="s">
        <v>529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532</v>
      </c>
      <c r="AL16" s="1196"/>
      <c r="AM16" s="1196"/>
      <c r="AN16" s="1197"/>
      <c r="AO16" s="316">
        <v>-434549</v>
      </c>
      <c r="AP16" s="316">
        <v>-8633</v>
      </c>
      <c r="AQ16" s="317">
        <v>-4986</v>
      </c>
      <c r="AR16" s="318">
        <v>73.099999999999994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184</v>
      </c>
      <c r="AL17" s="1196"/>
      <c r="AM17" s="1196"/>
      <c r="AN17" s="1197"/>
      <c r="AO17" s="316">
        <v>5725876</v>
      </c>
      <c r="AP17" s="316">
        <v>113751</v>
      </c>
      <c r="AQ17" s="317">
        <v>75877</v>
      </c>
      <c r="AR17" s="318">
        <v>49.9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534</v>
      </c>
      <c r="AP20" s="324" t="s">
        <v>535</v>
      </c>
      <c r="AQ20" s="325" t="s">
        <v>536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537</v>
      </c>
      <c r="AL21" s="1190"/>
      <c r="AM21" s="1190"/>
      <c r="AN21" s="1191"/>
      <c r="AO21" s="328">
        <v>10.47</v>
      </c>
      <c r="AP21" s="329">
        <v>7.41</v>
      </c>
      <c r="AQ21" s="330">
        <v>3.06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538</v>
      </c>
      <c r="AL22" s="1190"/>
      <c r="AM22" s="1190"/>
      <c r="AN22" s="1191"/>
      <c r="AO22" s="333">
        <v>96.4</v>
      </c>
      <c r="AP22" s="334">
        <v>98.4</v>
      </c>
      <c r="AQ22" s="335">
        <v>-2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519</v>
      </c>
      <c r="AP30" s="304"/>
      <c r="AQ30" s="305" t="s">
        <v>520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521</v>
      </c>
      <c r="AQ31" s="311" t="s">
        <v>522</v>
      </c>
      <c r="AR31" s="312" t="s">
        <v>523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542</v>
      </c>
      <c r="AL32" s="1181"/>
      <c r="AM32" s="1181"/>
      <c r="AN32" s="1182"/>
      <c r="AO32" s="343">
        <v>4661917</v>
      </c>
      <c r="AP32" s="343">
        <v>92614</v>
      </c>
      <c r="AQ32" s="344">
        <v>39476</v>
      </c>
      <c r="AR32" s="345">
        <v>134.6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543</v>
      </c>
      <c r="AL33" s="1181"/>
      <c r="AM33" s="1181"/>
      <c r="AN33" s="1182"/>
      <c r="AO33" s="343" t="s">
        <v>529</v>
      </c>
      <c r="AP33" s="343" t="s">
        <v>529</v>
      </c>
      <c r="AQ33" s="344" t="s">
        <v>529</v>
      </c>
      <c r="AR33" s="345" t="s">
        <v>529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544</v>
      </c>
      <c r="AL34" s="1181"/>
      <c r="AM34" s="1181"/>
      <c r="AN34" s="1182"/>
      <c r="AO34" s="343" t="s">
        <v>529</v>
      </c>
      <c r="AP34" s="343" t="s">
        <v>529</v>
      </c>
      <c r="AQ34" s="344">
        <v>57</v>
      </c>
      <c r="AR34" s="345" t="s">
        <v>529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545</v>
      </c>
      <c r="AL35" s="1181"/>
      <c r="AM35" s="1181"/>
      <c r="AN35" s="1182"/>
      <c r="AO35" s="343">
        <v>2076571</v>
      </c>
      <c r="AP35" s="343">
        <v>41253</v>
      </c>
      <c r="AQ35" s="344">
        <v>13586</v>
      </c>
      <c r="AR35" s="345">
        <v>203.6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546</v>
      </c>
      <c r="AL36" s="1181"/>
      <c r="AM36" s="1181"/>
      <c r="AN36" s="1182"/>
      <c r="AO36" s="343">
        <v>119527</v>
      </c>
      <c r="AP36" s="343">
        <v>2375</v>
      </c>
      <c r="AQ36" s="344">
        <v>1761</v>
      </c>
      <c r="AR36" s="345">
        <v>34.9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547</v>
      </c>
      <c r="AL37" s="1181"/>
      <c r="AM37" s="1181"/>
      <c r="AN37" s="1182"/>
      <c r="AO37" s="343">
        <v>38967</v>
      </c>
      <c r="AP37" s="343">
        <v>774</v>
      </c>
      <c r="AQ37" s="344">
        <v>609</v>
      </c>
      <c r="AR37" s="345">
        <v>27.1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548</v>
      </c>
      <c r="AL38" s="1184"/>
      <c r="AM38" s="1184"/>
      <c r="AN38" s="1185"/>
      <c r="AO38" s="346" t="s">
        <v>529</v>
      </c>
      <c r="AP38" s="346" t="s">
        <v>529</v>
      </c>
      <c r="AQ38" s="347">
        <v>1</v>
      </c>
      <c r="AR38" s="335" t="s">
        <v>529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549</v>
      </c>
      <c r="AL39" s="1184"/>
      <c r="AM39" s="1184"/>
      <c r="AN39" s="1185"/>
      <c r="AO39" s="343">
        <v>-195907</v>
      </c>
      <c r="AP39" s="343">
        <v>-3892</v>
      </c>
      <c r="AQ39" s="344">
        <v>-5546</v>
      </c>
      <c r="AR39" s="345">
        <v>-29.8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550</v>
      </c>
      <c r="AL40" s="1181"/>
      <c r="AM40" s="1181"/>
      <c r="AN40" s="1182"/>
      <c r="AO40" s="343">
        <v>-5958937</v>
      </c>
      <c r="AP40" s="343">
        <v>-118381</v>
      </c>
      <c r="AQ40" s="344">
        <v>-36890</v>
      </c>
      <c r="AR40" s="345">
        <v>220.9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295</v>
      </c>
      <c r="AL41" s="1187"/>
      <c r="AM41" s="1187"/>
      <c r="AN41" s="1188"/>
      <c r="AO41" s="343">
        <v>742138</v>
      </c>
      <c r="AP41" s="343">
        <v>14743</v>
      </c>
      <c r="AQ41" s="344">
        <v>13053</v>
      </c>
      <c r="AR41" s="345">
        <v>12.9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519</v>
      </c>
      <c r="AN49" s="1175" t="s">
        <v>554</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555</v>
      </c>
      <c r="AO50" s="360" t="s">
        <v>556</v>
      </c>
      <c r="AP50" s="361" t="s">
        <v>557</v>
      </c>
      <c r="AQ50" s="362" t="s">
        <v>558</v>
      </c>
      <c r="AR50" s="363" t="s">
        <v>559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560</v>
      </c>
      <c r="AL51" s="356"/>
      <c r="AM51" s="364">
        <v>7244819</v>
      </c>
      <c r="AN51" s="365">
        <v>136345</v>
      </c>
      <c r="AO51" s="366">
        <v>7.9</v>
      </c>
      <c r="AP51" s="367">
        <v>54227</v>
      </c>
      <c r="AQ51" s="368">
        <v>-17.8</v>
      </c>
      <c r="AR51" s="369">
        <v>25.7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561</v>
      </c>
      <c r="AM52" s="372">
        <v>5031667</v>
      </c>
      <c r="AN52" s="373">
        <v>94694</v>
      </c>
      <c r="AO52" s="374">
        <v>23.5</v>
      </c>
      <c r="AP52" s="375">
        <v>29694</v>
      </c>
      <c r="AQ52" s="376">
        <v>-18.600000000000001</v>
      </c>
      <c r="AR52" s="377">
        <v>42.1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562</v>
      </c>
      <c r="AL53" s="356"/>
      <c r="AM53" s="364">
        <v>8151252</v>
      </c>
      <c r="AN53" s="365">
        <v>155345</v>
      </c>
      <c r="AO53" s="366">
        <v>13.9</v>
      </c>
      <c r="AP53" s="367">
        <v>57295</v>
      </c>
      <c r="AQ53" s="368">
        <v>5.7</v>
      </c>
      <c r="AR53" s="369">
        <v>8.1999999999999993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561</v>
      </c>
      <c r="AM54" s="372">
        <v>5470275</v>
      </c>
      <c r="AN54" s="373">
        <v>104251</v>
      </c>
      <c r="AO54" s="374">
        <v>10.1</v>
      </c>
      <c r="AP54" s="375">
        <v>32771</v>
      </c>
      <c r="AQ54" s="376">
        <v>10.4</v>
      </c>
      <c r="AR54" s="377">
        <v>-0.3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563</v>
      </c>
      <c r="AL55" s="356"/>
      <c r="AM55" s="364">
        <v>6094086</v>
      </c>
      <c r="AN55" s="365">
        <v>117617</v>
      </c>
      <c r="AO55" s="366">
        <v>-24.3</v>
      </c>
      <c r="AP55" s="367">
        <v>54110</v>
      </c>
      <c r="AQ55" s="368">
        <v>-5.6</v>
      </c>
      <c r="AR55" s="369">
        <v>-18.7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561</v>
      </c>
      <c r="AM56" s="372">
        <v>3207153</v>
      </c>
      <c r="AN56" s="373">
        <v>61899</v>
      </c>
      <c r="AO56" s="374">
        <v>-40.6</v>
      </c>
      <c r="AP56" s="375">
        <v>30620</v>
      </c>
      <c r="AQ56" s="376">
        <v>-6.6</v>
      </c>
      <c r="AR56" s="377">
        <v>-34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564</v>
      </c>
      <c r="AL57" s="356"/>
      <c r="AM57" s="364">
        <v>3883089</v>
      </c>
      <c r="AN57" s="365">
        <v>76055</v>
      </c>
      <c r="AO57" s="366">
        <v>-35.299999999999997</v>
      </c>
      <c r="AP57" s="367">
        <v>54684</v>
      </c>
      <c r="AQ57" s="368">
        <v>1.1000000000000001</v>
      </c>
      <c r="AR57" s="369">
        <v>-36.4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561</v>
      </c>
      <c r="AM58" s="372">
        <v>1741906</v>
      </c>
      <c r="AN58" s="373">
        <v>34118</v>
      </c>
      <c r="AO58" s="374">
        <v>-44.9</v>
      </c>
      <c r="AP58" s="375">
        <v>32829</v>
      </c>
      <c r="AQ58" s="376">
        <v>7.2</v>
      </c>
      <c r="AR58" s="377">
        <v>-52.1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565</v>
      </c>
      <c r="AL59" s="356"/>
      <c r="AM59" s="364">
        <v>6907307</v>
      </c>
      <c r="AN59" s="365">
        <v>137221</v>
      </c>
      <c r="AO59" s="366">
        <v>80.400000000000006</v>
      </c>
      <c r="AP59" s="367">
        <v>62383</v>
      </c>
      <c r="AQ59" s="368">
        <v>14.1</v>
      </c>
      <c r="AR59" s="369">
        <v>66.3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561</v>
      </c>
      <c r="AM60" s="372">
        <v>4080383</v>
      </c>
      <c r="AN60" s="373">
        <v>81061</v>
      </c>
      <c r="AO60" s="374">
        <v>137.6</v>
      </c>
      <c r="AP60" s="375">
        <v>35325</v>
      </c>
      <c r="AQ60" s="376">
        <v>7.6</v>
      </c>
      <c r="AR60" s="377">
        <v>130</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566</v>
      </c>
      <c r="AL61" s="378"/>
      <c r="AM61" s="379">
        <v>6456111</v>
      </c>
      <c r="AN61" s="380">
        <v>124517</v>
      </c>
      <c r="AO61" s="381">
        <v>8.5</v>
      </c>
      <c r="AP61" s="382">
        <v>56540</v>
      </c>
      <c r="AQ61" s="383">
        <v>-0.5</v>
      </c>
      <c r="AR61" s="369">
        <v>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561</v>
      </c>
      <c r="AM62" s="372">
        <v>3906277</v>
      </c>
      <c r="AN62" s="373">
        <v>75205</v>
      </c>
      <c r="AO62" s="374">
        <v>17.100000000000001</v>
      </c>
      <c r="AP62" s="375">
        <v>32248</v>
      </c>
      <c r="AQ62" s="376">
        <v>0</v>
      </c>
      <c r="AR62" s="377">
        <v>17.100000000000001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8Qw9OzqzBOQZbpmITommXocsFfpSncwPUKX+JXfowCOHA9OPxulU9KjhWaKo5xZx/nMFOTgkLvhxWdToCxpKMA==" saltValue="C2+AikXm30KPYq8UvQFs+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568</v>
      </c>
    </row>
    <row r="120" spans="125:125" ht="13.5" hidden="1" customHeight="1" x14ac:dyDescent="0.15"/>
    <row r="121" spans="125:125" ht="13.5" hidden="1" customHeight="1" x14ac:dyDescent="0.15">
      <c r="DU121" s="291"/>
    </row>
  </sheetData>
  <sheetProtection algorithmName="SHA-512" hashValue="gm0u9dsvy9ZSX0HtLRkKdsSVRvbJGr4h/7a17374afqjP71cRNZ1YDlFhf+VpQfj8HKypug4sCPl4USORauvpA==" saltValue="KKzO5V32bjSyFRd3tgqP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569</v>
      </c>
    </row>
  </sheetData>
  <sheetProtection algorithmName="SHA-512" hashValue="4VzdXVb7CaTMk//TkOa80jdEBS5ztTNm8y92VXontk7tLHNGe4JUNJpElvju0B06GXMBVyS0X6iE7inNqBhVMA==" saltValue="c0pPnoNm4ItXAlivxK/LO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198" t="s">
        <v>3</v>
      </c>
      <c r="D47" s="1198"/>
      <c r="E47" s="1199"/>
      <c r="F47" s="11">
        <v>26.73</v>
      </c>
      <c r="G47" s="12">
        <v>27.28</v>
      </c>
      <c r="H47" s="12">
        <v>14.46</v>
      </c>
      <c r="I47" s="12">
        <v>16.53</v>
      </c>
      <c r="J47" s="13">
        <v>16.43</v>
      </c>
    </row>
    <row r="48" spans="2:10" ht="57.75" customHeight="1" x14ac:dyDescent="0.15">
      <c r="B48" s="14"/>
      <c r="C48" s="1200" t="s">
        <v>4</v>
      </c>
      <c r="D48" s="1200"/>
      <c r="E48" s="1201"/>
      <c r="F48" s="15">
        <v>9.17</v>
      </c>
      <c r="G48" s="16">
        <v>7.32</v>
      </c>
      <c r="H48" s="16">
        <v>7.24</v>
      </c>
      <c r="I48" s="16">
        <v>8.56</v>
      </c>
      <c r="J48" s="17">
        <v>6.88</v>
      </c>
    </row>
    <row r="49" spans="2:10" ht="57.75" customHeight="1" thickBot="1" x14ac:dyDescent="0.2">
      <c r="B49" s="18"/>
      <c r="C49" s="1202" t="s">
        <v>5</v>
      </c>
      <c r="D49" s="1202"/>
      <c r="E49" s="1203"/>
      <c r="F49" s="19">
        <v>4.4400000000000004</v>
      </c>
      <c r="G49" s="20">
        <v>2.5</v>
      </c>
      <c r="H49" s="20" t="s">
        <v>575</v>
      </c>
      <c r="I49" s="20">
        <v>6.91</v>
      </c>
      <c r="J49" s="21" t="s">
        <v>576</v>
      </c>
    </row>
    <row r="50" spans="2:10" ht="13.5" customHeight="1" x14ac:dyDescent="0.15"/>
  </sheetData>
  <sheetProtection algorithmName="SHA-512" hashValue="lOqTSSsQPLx93HxbrohIEz8Nj1KGoGaTOjdU6waHikX4mL0Cu6fi7Z1IS9Nk3u8eA9+5uXyMXO0gEz1u+eSX1A==" saltValue="bm4ToHcrj/ZhBc6uvuJg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10" t="s">
        <v>577</v>
      </c>
      <c r="D34" s="1210"/>
      <c r="E34" s="1211"/>
      <c r="F34" s="32">
        <v>7.89</v>
      </c>
      <c r="G34" s="33">
        <v>9.23</v>
      </c>
      <c r="H34" s="33">
        <v>9.61</v>
      </c>
      <c r="I34" s="33">
        <v>11.11</v>
      </c>
      <c r="J34" s="34">
        <v>11.58</v>
      </c>
      <c r="K34" s="22"/>
      <c r="L34" s="22"/>
      <c r="M34" s="22"/>
      <c r="N34" s="22"/>
      <c r="O34" s="22"/>
      <c r="P34" s="22"/>
    </row>
    <row r="35" spans="1:16" ht="39" customHeight="1" x14ac:dyDescent="0.15">
      <c r="A35" s="22"/>
      <c r="B35" s="35"/>
      <c r="C35" s="1204" t="s">
        <v>578</v>
      </c>
      <c r="D35" s="1205"/>
      <c r="E35" s="1206"/>
      <c r="F35" s="36">
        <v>5.73</v>
      </c>
      <c r="G35" s="37">
        <v>6.54</v>
      </c>
      <c r="H35" s="37">
        <v>7.5</v>
      </c>
      <c r="I35" s="37">
        <v>8.4600000000000009</v>
      </c>
      <c r="J35" s="38">
        <v>8.85</v>
      </c>
      <c r="K35" s="22"/>
      <c r="L35" s="22"/>
      <c r="M35" s="22"/>
      <c r="N35" s="22"/>
      <c r="O35" s="22"/>
      <c r="P35" s="22"/>
    </row>
    <row r="36" spans="1:16" ht="39" customHeight="1" x14ac:dyDescent="0.15">
      <c r="A36" s="22"/>
      <c r="B36" s="35"/>
      <c r="C36" s="1204" t="s">
        <v>579</v>
      </c>
      <c r="D36" s="1205"/>
      <c r="E36" s="1206"/>
      <c r="F36" s="36">
        <v>9.11</v>
      </c>
      <c r="G36" s="37">
        <v>7.24</v>
      </c>
      <c r="H36" s="37">
        <v>7.14</v>
      </c>
      <c r="I36" s="37">
        <v>8.4600000000000009</v>
      </c>
      <c r="J36" s="38">
        <v>6.81</v>
      </c>
      <c r="K36" s="22"/>
      <c r="L36" s="22"/>
      <c r="M36" s="22"/>
      <c r="N36" s="22"/>
      <c r="O36" s="22"/>
      <c r="P36" s="22"/>
    </row>
    <row r="37" spans="1:16" ht="39" customHeight="1" x14ac:dyDescent="0.15">
      <c r="A37" s="22"/>
      <c r="B37" s="35"/>
      <c r="C37" s="1204" t="s">
        <v>580</v>
      </c>
      <c r="D37" s="1205"/>
      <c r="E37" s="1206"/>
      <c r="F37" s="36">
        <v>4.1399999999999997</v>
      </c>
      <c r="G37" s="37">
        <v>3.17</v>
      </c>
      <c r="H37" s="37">
        <v>1.93</v>
      </c>
      <c r="I37" s="37">
        <v>0.91</v>
      </c>
      <c r="J37" s="38">
        <v>0.63</v>
      </c>
      <c r="K37" s="22"/>
      <c r="L37" s="22"/>
      <c r="M37" s="22"/>
      <c r="N37" s="22"/>
      <c r="O37" s="22"/>
      <c r="P37" s="22"/>
    </row>
    <row r="38" spans="1:16" ht="39" customHeight="1" x14ac:dyDescent="0.15">
      <c r="A38" s="22"/>
      <c r="B38" s="35"/>
      <c r="C38" s="1204" t="s">
        <v>581</v>
      </c>
      <c r="D38" s="1205"/>
      <c r="E38" s="1206"/>
      <c r="F38" s="36">
        <v>0</v>
      </c>
      <c r="G38" s="37">
        <v>0</v>
      </c>
      <c r="H38" s="37">
        <v>0</v>
      </c>
      <c r="I38" s="37">
        <v>0</v>
      </c>
      <c r="J38" s="38">
        <v>0.55000000000000004</v>
      </c>
      <c r="K38" s="22"/>
      <c r="L38" s="22"/>
      <c r="M38" s="22"/>
      <c r="N38" s="22"/>
      <c r="O38" s="22"/>
      <c r="P38" s="22"/>
    </row>
    <row r="39" spans="1:16" ht="39" customHeight="1" x14ac:dyDescent="0.15">
      <c r="A39" s="22"/>
      <c r="B39" s="35"/>
      <c r="C39" s="1204" t="s">
        <v>582</v>
      </c>
      <c r="D39" s="1205"/>
      <c r="E39" s="1206"/>
      <c r="F39" s="36">
        <v>0.85</v>
      </c>
      <c r="G39" s="37">
        <v>1.23</v>
      </c>
      <c r="H39" s="37">
        <v>0.98</v>
      </c>
      <c r="I39" s="37">
        <v>0.41</v>
      </c>
      <c r="J39" s="38">
        <v>0.39</v>
      </c>
      <c r="K39" s="22"/>
      <c r="L39" s="22"/>
      <c r="M39" s="22"/>
      <c r="N39" s="22"/>
      <c r="O39" s="22"/>
      <c r="P39" s="22"/>
    </row>
    <row r="40" spans="1:16" ht="39" customHeight="1" x14ac:dyDescent="0.15">
      <c r="A40" s="22"/>
      <c r="B40" s="35"/>
      <c r="C40" s="1204" t="s">
        <v>583</v>
      </c>
      <c r="D40" s="1205"/>
      <c r="E40" s="1206"/>
      <c r="F40" s="36">
        <v>0.05</v>
      </c>
      <c r="G40" s="37">
        <v>7.0000000000000007E-2</v>
      </c>
      <c r="H40" s="37">
        <v>0.09</v>
      </c>
      <c r="I40" s="37">
        <v>0.1</v>
      </c>
      <c r="J40" s="38">
        <v>0.06</v>
      </c>
      <c r="K40" s="22"/>
      <c r="L40" s="22"/>
      <c r="M40" s="22"/>
      <c r="N40" s="22"/>
      <c r="O40" s="22"/>
      <c r="P40" s="22"/>
    </row>
    <row r="41" spans="1:16" ht="39" customHeight="1" x14ac:dyDescent="0.15">
      <c r="A41" s="22"/>
      <c r="B41" s="35"/>
      <c r="C41" s="1204" t="s">
        <v>584</v>
      </c>
      <c r="D41" s="1205"/>
      <c r="E41" s="1206"/>
      <c r="F41" s="36">
        <v>0.15</v>
      </c>
      <c r="G41" s="37">
        <v>0.16</v>
      </c>
      <c r="H41" s="37">
        <v>0.15</v>
      </c>
      <c r="I41" s="37">
        <v>0.12</v>
      </c>
      <c r="J41" s="38">
        <v>0.05</v>
      </c>
      <c r="K41" s="22"/>
      <c r="L41" s="22"/>
      <c r="M41" s="22"/>
      <c r="N41" s="22"/>
      <c r="O41" s="22"/>
      <c r="P41" s="22"/>
    </row>
    <row r="42" spans="1:16" ht="39" customHeight="1" x14ac:dyDescent="0.15">
      <c r="A42" s="22"/>
      <c r="B42" s="39"/>
      <c r="C42" s="1204" t="s">
        <v>585</v>
      </c>
      <c r="D42" s="1205"/>
      <c r="E42" s="1206"/>
      <c r="F42" s="36" t="s">
        <v>529</v>
      </c>
      <c r="G42" s="37" t="s">
        <v>529</v>
      </c>
      <c r="H42" s="37" t="s">
        <v>529</v>
      </c>
      <c r="I42" s="37" t="s">
        <v>529</v>
      </c>
      <c r="J42" s="38" t="s">
        <v>529</v>
      </c>
      <c r="K42" s="22"/>
      <c r="L42" s="22"/>
      <c r="M42" s="22"/>
      <c r="N42" s="22"/>
      <c r="O42" s="22"/>
      <c r="P42" s="22"/>
    </row>
    <row r="43" spans="1:16" ht="39" customHeight="1" thickBot="1" x14ac:dyDescent="0.2">
      <c r="A43" s="22"/>
      <c r="B43" s="40"/>
      <c r="C43" s="1207" t="s">
        <v>586</v>
      </c>
      <c r="D43" s="1208"/>
      <c r="E43" s="1209"/>
      <c r="F43" s="41">
        <v>0.08</v>
      </c>
      <c r="G43" s="42">
        <v>0.1</v>
      </c>
      <c r="H43" s="42">
        <v>7.0000000000000007E-2</v>
      </c>
      <c r="I43" s="42">
        <v>0.1</v>
      </c>
      <c r="J43" s="43">
        <v>0.08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2EwvAduQFV6FjmnM0klMRqFSZ+GHCEzYoGy000w7vOYfS8iTcnRkGYb4jEtJ5W7/5V7qUT8BfFLNQ2SCOQSCCw==" saltValue="1KXtcPNIVUt4f10qpPGP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30" t="s">
        <v>10</v>
      </c>
      <c r="C45" s="1231"/>
      <c r="D45" s="58"/>
      <c r="E45" s="1236" t="s">
        <v>11</v>
      </c>
      <c r="F45" s="1236"/>
      <c r="G45" s="1236"/>
      <c r="H45" s="1236"/>
      <c r="I45" s="1236"/>
      <c r="J45" s="1237"/>
      <c r="K45" s="59">
        <v>4266</v>
      </c>
      <c r="L45" s="60">
        <v>4203</v>
      </c>
      <c r="M45" s="60">
        <v>4215</v>
      </c>
      <c r="N45" s="60">
        <v>4286</v>
      </c>
      <c r="O45" s="61">
        <v>4662</v>
      </c>
      <c r="P45" s="48"/>
      <c r="Q45" s="48"/>
      <c r="R45" s="48"/>
      <c r="S45" s="48"/>
      <c r="T45" s="48"/>
      <c r="U45" s="48"/>
    </row>
    <row r="46" spans="1:21" ht="30.75" customHeight="1" x14ac:dyDescent="0.15">
      <c r="A46" s="48"/>
      <c r="B46" s="1232"/>
      <c r="C46" s="1233"/>
      <c r="D46" s="62"/>
      <c r="E46" s="1214" t="s">
        <v>12</v>
      </c>
      <c r="F46" s="1214"/>
      <c r="G46" s="1214"/>
      <c r="H46" s="1214"/>
      <c r="I46" s="1214"/>
      <c r="J46" s="1215"/>
      <c r="K46" s="63" t="s">
        <v>529</v>
      </c>
      <c r="L46" s="64" t="s">
        <v>529</v>
      </c>
      <c r="M46" s="64" t="s">
        <v>529</v>
      </c>
      <c r="N46" s="64" t="s">
        <v>529</v>
      </c>
      <c r="O46" s="65" t="s">
        <v>529</v>
      </c>
      <c r="P46" s="48"/>
      <c r="Q46" s="48"/>
      <c r="R46" s="48"/>
      <c r="S46" s="48"/>
      <c r="T46" s="48"/>
      <c r="U46" s="48"/>
    </row>
    <row r="47" spans="1:21" ht="30.75" customHeight="1" x14ac:dyDescent="0.15">
      <c r="A47" s="48"/>
      <c r="B47" s="1232"/>
      <c r="C47" s="1233"/>
      <c r="D47" s="62"/>
      <c r="E47" s="1214" t="s">
        <v>13</v>
      </c>
      <c r="F47" s="1214"/>
      <c r="G47" s="1214"/>
      <c r="H47" s="1214"/>
      <c r="I47" s="1214"/>
      <c r="J47" s="1215"/>
      <c r="K47" s="63" t="s">
        <v>529</v>
      </c>
      <c r="L47" s="64" t="s">
        <v>529</v>
      </c>
      <c r="M47" s="64" t="s">
        <v>529</v>
      </c>
      <c r="N47" s="64" t="s">
        <v>529</v>
      </c>
      <c r="O47" s="65" t="s">
        <v>529</v>
      </c>
      <c r="P47" s="48"/>
      <c r="Q47" s="48"/>
      <c r="R47" s="48"/>
      <c r="S47" s="48"/>
      <c r="T47" s="48"/>
      <c r="U47" s="48"/>
    </row>
    <row r="48" spans="1:21" ht="30.75" customHeight="1" x14ac:dyDescent="0.15">
      <c r="A48" s="48"/>
      <c r="B48" s="1232"/>
      <c r="C48" s="1233"/>
      <c r="D48" s="62"/>
      <c r="E48" s="1214" t="s">
        <v>14</v>
      </c>
      <c r="F48" s="1214"/>
      <c r="G48" s="1214"/>
      <c r="H48" s="1214"/>
      <c r="I48" s="1214"/>
      <c r="J48" s="1215"/>
      <c r="K48" s="63">
        <v>2364</v>
      </c>
      <c r="L48" s="64">
        <v>2073</v>
      </c>
      <c r="M48" s="64">
        <v>2166</v>
      </c>
      <c r="N48" s="64">
        <v>2122</v>
      </c>
      <c r="O48" s="65">
        <v>2077</v>
      </c>
      <c r="P48" s="48"/>
      <c r="Q48" s="48"/>
      <c r="R48" s="48"/>
      <c r="S48" s="48"/>
      <c r="T48" s="48"/>
      <c r="U48" s="48"/>
    </row>
    <row r="49" spans="1:21" ht="30.75" customHeight="1" x14ac:dyDescent="0.15">
      <c r="A49" s="48"/>
      <c r="B49" s="1232"/>
      <c r="C49" s="1233"/>
      <c r="D49" s="62"/>
      <c r="E49" s="1214" t="s">
        <v>15</v>
      </c>
      <c r="F49" s="1214"/>
      <c r="G49" s="1214"/>
      <c r="H49" s="1214"/>
      <c r="I49" s="1214"/>
      <c r="J49" s="1215"/>
      <c r="K49" s="63">
        <v>83</v>
      </c>
      <c r="L49" s="64">
        <v>90</v>
      </c>
      <c r="M49" s="64">
        <v>84</v>
      </c>
      <c r="N49" s="64">
        <v>86</v>
      </c>
      <c r="O49" s="65">
        <v>120</v>
      </c>
      <c r="P49" s="48"/>
      <c r="Q49" s="48"/>
      <c r="R49" s="48"/>
      <c r="S49" s="48"/>
      <c r="T49" s="48"/>
      <c r="U49" s="48"/>
    </row>
    <row r="50" spans="1:21" ht="30.75" customHeight="1" x14ac:dyDescent="0.15">
      <c r="A50" s="48"/>
      <c r="B50" s="1232"/>
      <c r="C50" s="1233"/>
      <c r="D50" s="62"/>
      <c r="E50" s="1214" t="s">
        <v>16</v>
      </c>
      <c r="F50" s="1214"/>
      <c r="G50" s="1214"/>
      <c r="H50" s="1214"/>
      <c r="I50" s="1214"/>
      <c r="J50" s="1215"/>
      <c r="K50" s="63">
        <v>51</v>
      </c>
      <c r="L50" s="64">
        <v>49</v>
      </c>
      <c r="M50" s="64">
        <v>49</v>
      </c>
      <c r="N50" s="64">
        <v>39</v>
      </c>
      <c r="O50" s="65">
        <v>39</v>
      </c>
      <c r="P50" s="48"/>
      <c r="Q50" s="48"/>
      <c r="R50" s="48"/>
      <c r="S50" s="48"/>
      <c r="T50" s="48"/>
      <c r="U50" s="48"/>
    </row>
    <row r="51" spans="1:21" ht="30.75" customHeight="1" x14ac:dyDescent="0.15">
      <c r="A51" s="48"/>
      <c r="B51" s="1234"/>
      <c r="C51" s="1235"/>
      <c r="D51" s="66"/>
      <c r="E51" s="1214" t="s">
        <v>17</v>
      </c>
      <c r="F51" s="1214"/>
      <c r="G51" s="1214"/>
      <c r="H51" s="1214"/>
      <c r="I51" s="1214"/>
      <c r="J51" s="1215"/>
      <c r="K51" s="63">
        <v>1</v>
      </c>
      <c r="L51" s="64" t="s">
        <v>529</v>
      </c>
      <c r="M51" s="64">
        <v>0</v>
      </c>
      <c r="N51" s="64">
        <v>0</v>
      </c>
      <c r="O51" s="65" t="s">
        <v>529</v>
      </c>
      <c r="P51" s="48"/>
      <c r="Q51" s="48"/>
      <c r="R51" s="48"/>
      <c r="S51" s="48"/>
      <c r="T51" s="48"/>
      <c r="U51" s="48"/>
    </row>
    <row r="52" spans="1:21" ht="30.75" customHeight="1" x14ac:dyDescent="0.15">
      <c r="A52" s="48"/>
      <c r="B52" s="1212" t="s">
        <v>18</v>
      </c>
      <c r="C52" s="1213"/>
      <c r="D52" s="66"/>
      <c r="E52" s="1214" t="s">
        <v>19</v>
      </c>
      <c r="F52" s="1214"/>
      <c r="G52" s="1214"/>
      <c r="H52" s="1214"/>
      <c r="I52" s="1214"/>
      <c r="J52" s="1215"/>
      <c r="K52" s="63">
        <v>5967</v>
      </c>
      <c r="L52" s="64">
        <v>5918</v>
      </c>
      <c r="M52" s="64">
        <v>5892</v>
      </c>
      <c r="N52" s="64">
        <v>5914</v>
      </c>
      <c r="O52" s="65">
        <v>6155</v>
      </c>
      <c r="P52" s="48"/>
      <c r="Q52" s="48"/>
      <c r="R52" s="48"/>
      <c r="S52" s="48"/>
      <c r="T52" s="48"/>
      <c r="U52" s="48"/>
    </row>
    <row r="53" spans="1:21" ht="30.75" customHeight="1" thickBot="1" x14ac:dyDescent="0.2">
      <c r="A53" s="48"/>
      <c r="B53" s="1216" t="s">
        <v>20</v>
      </c>
      <c r="C53" s="1217"/>
      <c r="D53" s="67"/>
      <c r="E53" s="1218" t="s">
        <v>21</v>
      </c>
      <c r="F53" s="1218"/>
      <c r="G53" s="1218"/>
      <c r="H53" s="1218"/>
      <c r="I53" s="1218"/>
      <c r="J53" s="1219"/>
      <c r="K53" s="68">
        <v>798</v>
      </c>
      <c r="L53" s="69">
        <v>497</v>
      </c>
      <c r="M53" s="69">
        <v>622</v>
      </c>
      <c r="N53" s="69">
        <v>619</v>
      </c>
      <c r="O53" s="70">
        <v>743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220" t="s">
        <v>24</v>
      </c>
      <c r="C57" s="1221"/>
      <c r="D57" s="1224" t="s">
        <v>25</v>
      </c>
      <c r="E57" s="1225"/>
      <c r="F57" s="1225"/>
      <c r="G57" s="1225"/>
      <c r="H57" s="1225"/>
      <c r="I57" s="1225"/>
      <c r="J57" s="1226"/>
      <c r="K57" s="83"/>
      <c r="L57" s="84"/>
      <c r="M57" s="84"/>
      <c r="N57" s="84"/>
      <c r="O57" s="85"/>
    </row>
    <row r="58" spans="1:21" ht="31.5" customHeight="1" thickBot="1" x14ac:dyDescent="0.2">
      <c r="B58" s="1222"/>
      <c r="C58" s="1223"/>
      <c r="D58" s="1227" t="s">
        <v>26</v>
      </c>
      <c r="E58" s="1228"/>
      <c r="F58" s="1228"/>
      <c r="G58" s="1228"/>
      <c r="H58" s="1228"/>
      <c r="I58" s="1228"/>
      <c r="J58" s="122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fmv9fbEnWt6bF7gRLOFwANBJiqch7K5Hit/eEgTccmY7y4iyRRXG9Tn9MwDE4oFkQ03GjV2dpk1F2H9jDPQkw==" saltValue="8QVy2PrOWYiVXPFcHpSl0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570</v>
      </c>
      <c r="J40" s="100" t="s">
        <v>571</v>
      </c>
      <c r="K40" s="100" t="s">
        <v>572</v>
      </c>
      <c r="L40" s="100" t="s">
        <v>573</v>
      </c>
      <c r="M40" s="101" t="s">
        <v>574</v>
      </c>
    </row>
    <row r="41" spans="2:13" ht="27.75" customHeight="1" x14ac:dyDescent="0.15">
      <c r="B41" s="1250" t="s">
        <v>29</v>
      </c>
      <c r="C41" s="1251"/>
      <c r="D41" s="102"/>
      <c r="E41" s="1252" t="s">
        <v>30</v>
      </c>
      <c r="F41" s="1252"/>
      <c r="G41" s="1252"/>
      <c r="H41" s="1253"/>
      <c r="I41" s="103">
        <v>44821</v>
      </c>
      <c r="J41" s="104">
        <v>46400</v>
      </c>
      <c r="K41" s="104">
        <v>44758</v>
      </c>
      <c r="L41" s="104">
        <v>43493</v>
      </c>
      <c r="M41" s="105">
        <v>43810</v>
      </c>
    </row>
    <row r="42" spans="2:13" ht="27.75" customHeight="1" x14ac:dyDescent="0.15">
      <c r="B42" s="1240"/>
      <c r="C42" s="1241"/>
      <c r="D42" s="106"/>
      <c r="E42" s="1244" t="s">
        <v>31</v>
      </c>
      <c r="F42" s="1244"/>
      <c r="G42" s="1244"/>
      <c r="H42" s="1245"/>
      <c r="I42" s="107">
        <v>249</v>
      </c>
      <c r="J42" s="108">
        <v>205</v>
      </c>
      <c r="K42" s="108">
        <v>161</v>
      </c>
      <c r="L42" s="108">
        <v>128</v>
      </c>
      <c r="M42" s="109">
        <v>94</v>
      </c>
    </row>
    <row r="43" spans="2:13" ht="27.75" customHeight="1" x14ac:dyDescent="0.15">
      <c r="B43" s="1240"/>
      <c r="C43" s="1241"/>
      <c r="D43" s="106"/>
      <c r="E43" s="1244" t="s">
        <v>32</v>
      </c>
      <c r="F43" s="1244"/>
      <c r="G43" s="1244"/>
      <c r="H43" s="1245"/>
      <c r="I43" s="107">
        <v>23112</v>
      </c>
      <c r="J43" s="108">
        <v>21156</v>
      </c>
      <c r="K43" s="108">
        <v>18677</v>
      </c>
      <c r="L43" s="108">
        <v>16738</v>
      </c>
      <c r="M43" s="109">
        <v>16693</v>
      </c>
    </row>
    <row r="44" spans="2:13" ht="27.75" customHeight="1" x14ac:dyDescent="0.15">
      <c r="B44" s="1240"/>
      <c r="C44" s="1241"/>
      <c r="D44" s="106"/>
      <c r="E44" s="1244" t="s">
        <v>33</v>
      </c>
      <c r="F44" s="1244"/>
      <c r="G44" s="1244"/>
      <c r="H44" s="1245"/>
      <c r="I44" s="107">
        <v>939</v>
      </c>
      <c r="J44" s="108">
        <v>857</v>
      </c>
      <c r="K44" s="108">
        <v>799</v>
      </c>
      <c r="L44" s="108">
        <v>926</v>
      </c>
      <c r="M44" s="109">
        <v>885</v>
      </c>
    </row>
    <row r="45" spans="2:13" ht="27.75" customHeight="1" x14ac:dyDescent="0.15">
      <c r="B45" s="1240"/>
      <c r="C45" s="1241"/>
      <c r="D45" s="106"/>
      <c r="E45" s="1244" t="s">
        <v>34</v>
      </c>
      <c r="F45" s="1244"/>
      <c r="G45" s="1244"/>
      <c r="H45" s="1245"/>
      <c r="I45" s="107">
        <v>2575</v>
      </c>
      <c r="J45" s="108">
        <v>2375</v>
      </c>
      <c r="K45" s="108">
        <v>2211</v>
      </c>
      <c r="L45" s="108">
        <v>2148</v>
      </c>
      <c r="M45" s="109">
        <v>2093</v>
      </c>
    </row>
    <row r="46" spans="2:13" ht="27.75" customHeight="1" x14ac:dyDescent="0.15">
      <c r="B46" s="1240"/>
      <c r="C46" s="1241"/>
      <c r="D46" s="110"/>
      <c r="E46" s="1244" t="s">
        <v>35</v>
      </c>
      <c r="F46" s="1244"/>
      <c r="G46" s="1244"/>
      <c r="H46" s="1245"/>
      <c r="I46" s="107" t="s">
        <v>529</v>
      </c>
      <c r="J46" s="108" t="s">
        <v>529</v>
      </c>
      <c r="K46" s="108" t="s">
        <v>529</v>
      </c>
      <c r="L46" s="108" t="s">
        <v>529</v>
      </c>
      <c r="M46" s="109" t="s">
        <v>529</v>
      </c>
    </row>
    <row r="47" spans="2:13" ht="27.75" customHeight="1" x14ac:dyDescent="0.15">
      <c r="B47" s="1240"/>
      <c r="C47" s="1241"/>
      <c r="D47" s="111"/>
      <c r="E47" s="1254" t="s">
        <v>36</v>
      </c>
      <c r="F47" s="1255"/>
      <c r="G47" s="1255"/>
      <c r="H47" s="1256"/>
      <c r="I47" s="107" t="s">
        <v>529</v>
      </c>
      <c r="J47" s="108" t="s">
        <v>529</v>
      </c>
      <c r="K47" s="108" t="s">
        <v>529</v>
      </c>
      <c r="L47" s="108" t="s">
        <v>529</v>
      </c>
      <c r="M47" s="109" t="s">
        <v>529</v>
      </c>
    </row>
    <row r="48" spans="2:13" ht="27.75" customHeight="1" x14ac:dyDescent="0.15">
      <c r="B48" s="1240"/>
      <c r="C48" s="1241"/>
      <c r="D48" s="106"/>
      <c r="E48" s="1244" t="s">
        <v>37</v>
      </c>
      <c r="F48" s="1244"/>
      <c r="G48" s="1244"/>
      <c r="H48" s="1245"/>
      <c r="I48" s="107" t="s">
        <v>529</v>
      </c>
      <c r="J48" s="108" t="s">
        <v>529</v>
      </c>
      <c r="K48" s="108" t="s">
        <v>529</v>
      </c>
      <c r="L48" s="108" t="s">
        <v>529</v>
      </c>
      <c r="M48" s="109" t="s">
        <v>529</v>
      </c>
    </row>
    <row r="49" spans="2:13" ht="27.75" customHeight="1" x14ac:dyDescent="0.15">
      <c r="B49" s="1242"/>
      <c r="C49" s="1243"/>
      <c r="D49" s="106"/>
      <c r="E49" s="1244" t="s">
        <v>38</v>
      </c>
      <c r="F49" s="1244"/>
      <c r="G49" s="1244"/>
      <c r="H49" s="1245"/>
      <c r="I49" s="107" t="s">
        <v>529</v>
      </c>
      <c r="J49" s="108" t="s">
        <v>529</v>
      </c>
      <c r="K49" s="108" t="s">
        <v>529</v>
      </c>
      <c r="L49" s="108" t="s">
        <v>529</v>
      </c>
      <c r="M49" s="109" t="s">
        <v>529</v>
      </c>
    </row>
    <row r="50" spans="2:13" ht="27.75" customHeight="1" x14ac:dyDescent="0.15">
      <c r="B50" s="1238" t="s">
        <v>39</v>
      </c>
      <c r="C50" s="1239"/>
      <c r="D50" s="112"/>
      <c r="E50" s="1244" t="s">
        <v>40</v>
      </c>
      <c r="F50" s="1244"/>
      <c r="G50" s="1244"/>
      <c r="H50" s="1245"/>
      <c r="I50" s="107">
        <v>18799</v>
      </c>
      <c r="J50" s="108">
        <v>19090</v>
      </c>
      <c r="K50" s="108">
        <v>19277</v>
      </c>
      <c r="L50" s="108">
        <v>18991</v>
      </c>
      <c r="M50" s="109">
        <v>20027</v>
      </c>
    </row>
    <row r="51" spans="2:13" ht="27.75" customHeight="1" x14ac:dyDescent="0.15">
      <c r="B51" s="1240"/>
      <c r="C51" s="1241"/>
      <c r="D51" s="106"/>
      <c r="E51" s="1244" t="s">
        <v>41</v>
      </c>
      <c r="F51" s="1244"/>
      <c r="G51" s="1244"/>
      <c r="H51" s="1245"/>
      <c r="I51" s="107">
        <v>1320</v>
      </c>
      <c r="J51" s="108">
        <v>1186</v>
      </c>
      <c r="K51" s="108">
        <v>1107</v>
      </c>
      <c r="L51" s="108">
        <v>950</v>
      </c>
      <c r="M51" s="109">
        <v>805</v>
      </c>
    </row>
    <row r="52" spans="2:13" ht="27.75" customHeight="1" x14ac:dyDescent="0.15">
      <c r="B52" s="1242"/>
      <c r="C52" s="1243"/>
      <c r="D52" s="106"/>
      <c r="E52" s="1244" t="s">
        <v>42</v>
      </c>
      <c r="F52" s="1244"/>
      <c r="G52" s="1244"/>
      <c r="H52" s="1245"/>
      <c r="I52" s="107">
        <v>55977</v>
      </c>
      <c r="J52" s="108">
        <v>56571</v>
      </c>
      <c r="K52" s="108">
        <v>54129</v>
      </c>
      <c r="L52" s="108">
        <v>52338</v>
      </c>
      <c r="M52" s="109">
        <v>50776</v>
      </c>
    </row>
    <row r="53" spans="2:13" ht="27.75" customHeight="1" thickBot="1" x14ac:dyDescent="0.2">
      <c r="B53" s="1246" t="s">
        <v>43</v>
      </c>
      <c r="C53" s="1247"/>
      <c r="D53" s="113"/>
      <c r="E53" s="1248" t="s">
        <v>44</v>
      </c>
      <c r="F53" s="1248"/>
      <c r="G53" s="1248"/>
      <c r="H53" s="1249"/>
      <c r="I53" s="114">
        <v>-4400</v>
      </c>
      <c r="J53" s="115">
        <v>-5855</v>
      </c>
      <c r="K53" s="115">
        <v>-7906</v>
      </c>
      <c r="L53" s="115">
        <v>-8847</v>
      </c>
      <c r="M53" s="116">
        <v>-8034</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OY/0xL+0/Kt7kCSk+7pX2uw/OVK0CCNn5kPri9fgkRfwOFLotXuLhmKxjQVyZYhczL4xHJE+U7hFzUPHvXIg==" saltValue="+11MJNR2srLBJo5gZbgN6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572</v>
      </c>
      <c r="G54" s="125" t="s">
        <v>573</v>
      </c>
      <c r="H54" s="126" t="s">
        <v>574</v>
      </c>
    </row>
    <row r="55" spans="2:8" ht="52.5" customHeight="1" x14ac:dyDescent="0.15">
      <c r="B55" s="127"/>
      <c r="C55" s="1265" t="s">
        <v>47</v>
      </c>
      <c r="D55" s="1265"/>
      <c r="E55" s="1266"/>
      <c r="F55" s="128">
        <v>3082</v>
      </c>
      <c r="G55" s="128">
        <v>3480</v>
      </c>
      <c r="H55" s="129">
        <v>3472</v>
      </c>
    </row>
    <row r="56" spans="2:8" ht="52.5" customHeight="1" x14ac:dyDescent="0.15">
      <c r="B56" s="130"/>
      <c r="C56" s="1267" t="s">
        <v>48</v>
      </c>
      <c r="D56" s="1267"/>
      <c r="E56" s="1268"/>
      <c r="F56" s="131">
        <v>6105</v>
      </c>
      <c r="G56" s="131">
        <v>5844</v>
      </c>
      <c r="H56" s="132">
        <v>6060</v>
      </c>
    </row>
    <row r="57" spans="2:8" ht="53.25" customHeight="1" x14ac:dyDescent="0.15">
      <c r="B57" s="130"/>
      <c r="C57" s="1269" t="s">
        <v>49</v>
      </c>
      <c r="D57" s="1269"/>
      <c r="E57" s="1270"/>
      <c r="F57" s="133">
        <v>13783</v>
      </c>
      <c r="G57" s="133">
        <v>13267</v>
      </c>
      <c r="H57" s="134">
        <v>13398</v>
      </c>
    </row>
    <row r="58" spans="2:8" ht="45.75" customHeight="1" x14ac:dyDescent="0.15">
      <c r="B58" s="135"/>
      <c r="C58" s="1257" t="s">
        <v>629</v>
      </c>
      <c r="D58" s="1258"/>
      <c r="E58" s="1259"/>
      <c r="F58" s="136">
        <v>3900</v>
      </c>
      <c r="G58" s="136">
        <v>3900</v>
      </c>
      <c r="H58" s="137">
        <v>3384</v>
      </c>
    </row>
    <row r="59" spans="2:8" ht="45.75" customHeight="1" x14ac:dyDescent="0.15">
      <c r="B59" s="135"/>
      <c r="C59" s="1257" t="s">
        <v>630</v>
      </c>
      <c r="D59" s="1258"/>
      <c r="E59" s="1259"/>
      <c r="F59" s="136">
        <v>2600</v>
      </c>
      <c r="G59" s="136">
        <v>2600</v>
      </c>
      <c r="H59" s="137">
        <v>2600</v>
      </c>
    </row>
    <row r="60" spans="2:8" ht="45.75" customHeight="1" x14ac:dyDescent="0.15">
      <c r="B60" s="135"/>
      <c r="C60" s="1257" t="s">
        <v>631</v>
      </c>
      <c r="D60" s="1258"/>
      <c r="E60" s="1259"/>
      <c r="F60" s="136">
        <v>2110</v>
      </c>
      <c r="G60" s="136">
        <v>2013</v>
      </c>
      <c r="H60" s="137">
        <v>1971</v>
      </c>
    </row>
    <row r="61" spans="2:8" ht="45.75" customHeight="1" x14ac:dyDescent="0.15">
      <c r="B61" s="135"/>
      <c r="C61" s="1257" t="s">
        <v>632</v>
      </c>
      <c r="D61" s="1258"/>
      <c r="E61" s="1259"/>
      <c r="F61" s="136">
        <v>1710</v>
      </c>
      <c r="G61" s="136">
        <v>1516</v>
      </c>
      <c r="H61" s="137">
        <v>1534</v>
      </c>
    </row>
    <row r="62" spans="2:8" ht="45.75" customHeight="1" thickBot="1" x14ac:dyDescent="0.2">
      <c r="B62" s="138"/>
      <c r="C62" s="1260" t="s">
        <v>633</v>
      </c>
      <c r="D62" s="1261"/>
      <c r="E62" s="1262"/>
      <c r="F62" s="139">
        <v>1365</v>
      </c>
      <c r="G62" s="139">
        <v>1363</v>
      </c>
      <c r="H62" s="140">
        <v>1325</v>
      </c>
    </row>
    <row r="63" spans="2:8" ht="52.5" customHeight="1" thickBot="1" x14ac:dyDescent="0.2">
      <c r="B63" s="141"/>
      <c r="C63" s="1263" t="s">
        <v>50</v>
      </c>
      <c r="D63" s="1263"/>
      <c r="E63" s="1264"/>
      <c r="F63" s="142">
        <v>22969</v>
      </c>
      <c r="G63" s="142">
        <v>22591</v>
      </c>
      <c r="H63" s="143">
        <v>22931</v>
      </c>
    </row>
    <row r="64" spans="2:8" ht="15" customHeight="1" x14ac:dyDescent="0.15"/>
  </sheetData>
  <sheetProtection algorithmName="SHA-512" hashValue="OSrdr9TZFrtsU5Na2yiqcRWUqtE5MgzvCaIkDf2vbQP8ofrEJ/iAkNqjXb0ASvJzllZrEI8mQ9W1aNl1t6lodA==" saltValue="n5RLV78X/zgVWJK+3W3u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CO3" sqref="CO3"/>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634</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634</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635</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636</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637</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638</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570</v>
      </c>
      <c r="BQ50" s="1305"/>
      <c r="BR50" s="1305"/>
      <c r="BS50" s="1305"/>
      <c r="BT50" s="1305"/>
      <c r="BU50" s="1305"/>
      <c r="BV50" s="1305"/>
      <c r="BW50" s="1305"/>
      <c r="BX50" s="1305" t="s">
        <v>571</v>
      </c>
      <c r="BY50" s="1305"/>
      <c r="BZ50" s="1305"/>
      <c r="CA50" s="1305"/>
      <c r="CB50" s="1305"/>
      <c r="CC50" s="1305"/>
      <c r="CD50" s="1305"/>
      <c r="CE50" s="1305"/>
      <c r="CF50" s="1305" t="s">
        <v>572</v>
      </c>
      <c r="CG50" s="1305"/>
      <c r="CH50" s="1305"/>
      <c r="CI50" s="1305"/>
      <c r="CJ50" s="1305"/>
      <c r="CK50" s="1305"/>
      <c r="CL50" s="1305"/>
      <c r="CM50" s="1305"/>
      <c r="CN50" s="1305" t="s">
        <v>573</v>
      </c>
      <c r="CO50" s="1305"/>
      <c r="CP50" s="1305"/>
      <c r="CQ50" s="1305"/>
      <c r="CR50" s="1305"/>
      <c r="CS50" s="1305"/>
      <c r="CT50" s="1305"/>
      <c r="CU50" s="1305"/>
      <c r="CV50" s="1305" t="s">
        <v>574</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639</v>
      </c>
      <c r="AO51" s="1309"/>
      <c r="AP51" s="1309"/>
      <c r="AQ51" s="1309"/>
      <c r="AR51" s="1309"/>
      <c r="AS51" s="1309"/>
      <c r="AT51" s="1309"/>
      <c r="AU51" s="1309"/>
      <c r="AV51" s="1309"/>
      <c r="AW51" s="1309"/>
      <c r="AX51" s="1309"/>
      <c r="AY51" s="1309"/>
      <c r="AZ51" s="1309"/>
      <c r="BA51" s="1309"/>
      <c r="BB51" s="1309" t="s">
        <v>640</v>
      </c>
      <c r="BC51" s="1309"/>
      <c r="BD51" s="1309"/>
      <c r="BE51" s="1309"/>
      <c r="BF51" s="1309"/>
      <c r="BG51" s="1309"/>
      <c r="BH51" s="1309"/>
      <c r="BI51" s="1309"/>
      <c r="BJ51" s="1309"/>
      <c r="BK51" s="1309"/>
      <c r="BL51" s="1309"/>
      <c r="BM51" s="1309"/>
      <c r="BN51" s="1309"/>
      <c r="BO51" s="1309"/>
      <c r="BP51" s="1310"/>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641</v>
      </c>
      <c r="BC53" s="1309"/>
      <c r="BD53" s="1309"/>
      <c r="BE53" s="1309"/>
      <c r="BF53" s="1309"/>
      <c r="BG53" s="1309"/>
      <c r="BH53" s="1309"/>
      <c r="BI53" s="1309"/>
      <c r="BJ53" s="1309"/>
      <c r="BK53" s="1309"/>
      <c r="BL53" s="1309"/>
      <c r="BM53" s="1309"/>
      <c r="BN53" s="1309"/>
      <c r="BO53" s="1309"/>
      <c r="BP53" s="1310">
        <v>59.4</v>
      </c>
      <c r="BQ53" s="1310"/>
      <c r="BR53" s="1310"/>
      <c r="BS53" s="1310"/>
      <c r="BT53" s="1310"/>
      <c r="BU53" s="1310"/>
      <c r="BV53" s="1310"/>
      <c r="BW53" s="1310"/>
      <c r="BX53" s="1310">
        <v>59.3</v>
      </c>
      <c r="BY53" s="1310"/>
      <c r="BZ53" s="1310"/>
      <c r="CA53" s="1310"/>
      <c r="CB53" s="1310"/>
      <c r="CC53" s="1310"/>
      <c r="CD53" s="1310"/>
      <c r="CE53" s="1310"/>
      <c r="CF53" s="1310">
        <v>65</v>
      </c>
      <c r="CG53" s="1310"/>
      <c r="CH53" s="1310"/>
      <c r="CI53" s="1310"/>
      <c r="CJ53" s="1310"/>
      <c r="CK53" s="1310"/>
      <c r="CL53" s="1310"/>
      <c r="CM53" s="1310"/>
      <c r="CN53" s="1310">
        <v>67.900000000000006</v>
      </c>
      <c r="CO53" s="1310"/>
      <c r="CP53" s="1310"/>
      <c r="CQ53" s="1310"/>
      <c r="CR53" s="1310"/>
      <c r="CS53" s="1310"/>
      <c r="CT53" s="1310"/>
      <c r="CU53" s="1310"/>
      <c r="CV53" s="1310">
        <v>69.900000000000006</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642</v>
      </c>
      <c r="AO55" s="1305"/>
      <c r="AP55" s="1305"/>
      <c r="AQ55" s="1305"/>
      <c r="AR55" s="1305"/>
      <c r="AS55" s="1305"/>
      <c r="AT55" s="1305"/>
      <c r="AU55" s="1305"/>
      <c r="AV55" s="1305"/>
      <c r="AW55" s="1305"/>
      <c r="AX55" s="1305"/>
      <c r="AY55" s="1305"/>
      <c r="AZ55" s="1305"/>
      <c r="BA55" s="1305"/>
      <c r="BB55" s="1309" t="s">
        <v>640</v>
      </c>
      <c r="BC55" s="1309"/>
      <c r="BD55" s="1309"/>
      <c r="BE55" s="1309"/>
      <c r="BF55" s="1309"/>
      <c r="BG55" s="1309"/>
      <c r="BH55" s="1309"/>
      <c r="BI55" s="1309"/>
      <c r="BJ55" s="1309"/>
      <c r="BK55" s="1309"/>
      <c r="BL55" s="1309"/>
      <c r="BM55" s="1309"/>
      <c r="BN55" s="1309"/>
      <c r="BO55" s="1309"/>
      <c r="BP55" s="1310">
        <v>37.299999999999997</v>
      </c>
      <c r="BQ55" s="1310"/>
      <c r="BR55" s="1310"/>
      <c r="BS55" s="1310"/>
      <c r="BT55" s="1310"/>
      <c r="BU55" s="1310"/>
      <c r="BV55" s="1310"/>
      <c r="BW55" s="1310"/>
      <c r="BX55" s="1310">
        <v>33.1</v>
      </c>
      <c r="BY55" s="1310"/>
      <c r="BZ55" s="1310"/>
      <c r="CA55" s="1310"/>
      <c r="CB55" s="1310"/>
      <c r="CC55" s="1310"/>
      <c r="CD55" s="1310"/>
      <c r="CE55" s="1310"/>
      <c r="CF55" s="1310">
        <v>31.3</v>
      </c>
      <c r="CG55" s="1310"/>
      <c r="CH55" s="1310"/>
      <c r="CI55" s="1310"/>
      <c r="CJ55" s="1310"/>
      <c r="CK55" s="1310"/>
      <c r="CL55" s="1310"/>
      <c r="CM55" s="1310"/>
      <c r="CN55" s="1310">
        <v>25.3</v>
      </c>
      <c r="CO55" s="1310"/>
      <c r="CP55" s="1310"/>
      <c r="CQ55" s="1310"/>
      <c r="CR55" s="1310"/>
      <c r="CS55" s="1310"/>
      <c r="CT55" s="1310"/>
      <c r="CU55" s="1310"/>
      <c r="CV55" s="1310">
        <v>25.5</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641</v>
      </c>
      <c r="BC57" s="1309"/>
      <c r="BD57" s="1309"/>
      <c r="BE57" s="1309"/>
      <c r="BF57" s="1309"/>
      <c r="BG57" s="1309"/>
      <c r="BH57" s="1309"/>
      <c r="BI57" s="1309"/>
      <c r="BJ57" s="1309"/>
      <c r="BK57" s="1309"/>
      <c r="BL57" s="1309"/>
      <c r="BM57" s="1309"/>
      <c r="BN57" s="1309"/>
      <c r="BO57" s="1309"/>
      <c r="BP57" s="1310">
        <v>55.2</v>
      </c>
      <c r="BQ57" s="1310"/>
      <c r="BR57" s="1310"/>
      <c r="BS57" s="1310"/>
      <c r="BT57" s="1310"/>
      <c r="BU57" s="1310"/>
      <c r="BV57" s="1310"/>
      <c r="BW57" s="1310"/>
      <c r="BX57" s="1310">
        <v>57.2</v>
      </c>
      <c r="BY57" s="1310"/>
      <c r="BZ57" s="1310"/>
      <c r="CA57" s="1310"/>
      <c r="CB57" s="1310"/>
      <c r="CC57" s="1310"/>
      <c r="CD57" s="1310"/>
      <c r="CE57" s="1310"/>
      <c r="CF57" s="1310">
        <v>58.5</v>
      </c>
      <c r="CG57" s="1310"/>
      <c r="CH57" s="1310"/>
      <c r="CI57" s="1310"/>
      <c r="CJ57" s="1310"/>
      <c r="CK57" s="1310"/>
      <c r="CL57" s="1310"/>
      <c r="CM57" s="1310"/>
      <c r="CN57" s="1310">
        <v>59.8</v>
      </c>
      <c r="CO57" s="1310"/>
      <c r="CP57" s="1310"/>
      <c r="CQ57" s="1310"/>
      <c r="CR57" s="1310"/>
      <c r="CS57" s="1310"/>
      <c r="CT57" s="1310"/>
      <c r="CU57" s="1310"/>
      <c r="CV57" s="1310">
        <v>60.6</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643</v>
      </c>
    </row>
    <row r="64" spans="1:109" x14ac:dyDescent="0.15">
      <c r="B64" s="1280"/>
      <c r="G64" s="1287"/>
      <c r="I64" s="1320"/>
      <c r="J64" s="1320"/>
      <c r="K64" s="1320"/>
      <c r="L64" s="1320"/>
      <c r="M64" s="1320"/>
      <c r="N64" s="1321"/>
      <c r="AM64" s="1287"/>
      <c r="AN64" s="1287" t="s">
        <v>636</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ht="13.5" customHeight="1" x14ac:dyDescent="0.15">
      <c r="B65" s="1280"/>
      <c r="AN65" s="1322" t="s">
        <v>644</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1280"/>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1280"/>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1280"/>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1280"/>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1280"/>
      <c r="H70" s="1331"/>
      <c r="I70" s="1331"/>
      <c r="J70" s="1332"/>
      <c r="K70" s="1332"/>
      <c r="L70" s="1333"/>
      <c r="M70" s="1332"/>
      <c r="N70" s="1333"/>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34"/>
      <c r="I71" s="1335"/>
      <c r="J71" s="1332"/>
      <c r="K71" s="1332"/>
      <c r="L71" s="1333"/>
      <c r="M71" s="1332"/>
      <c r="N71" s="1333"/>
      <c r="AM71" s="1334"/>
      <c r="AN71" s="1273" t="s">
        <v>638</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570</v>
      </c>
      <c r="BQ72" s="1305"/>
      <c r="BR72" s="1305"/>
      <c r="BS72" s="1305"/>
      <c r="BT72" s="1305"/>
      <c r="BU72" s="1305"/>
      <c r="BV72" s="1305"/>
      <c r="BW72" s="1305"/>
      <c r="BX72" s="1305" t="s">
        <v>571</v>
      </c>
      <c r="BY72" s="1305"/>
      <c r="BZ72" s="1305"/>
      <c r="CA72" s="1305"/>
      <c r="CB72" s="1305"/>
      <c r="CC72" s="1305"/>
      <c r="CD72" s="1305"/>
      <c r="CE72" s="1305"/>
      <c r="CF72" s="1305" t="s">
        <v>572</v>
      </c>
      <c r="CG72" s="1305"/>
      <c r="CH72" s="1305"/>
      <c r="CI72" s="1305"/>
      <c r="CJ72" s="1305"/>
      <c r="CK72" s="1305"/>
      <c r="CL72" s="1305"/>
      <c r="CM72" s="1305"/>
      <c r="CN72" s="1305" t="s">
        <v>573</v>
      </c>
      <c r="CO72" s="1305"/>
      <c r="CP72" s="1305"/>
      <c r="CQ72" s="1305"/>
      <c r="CR72" s="1305"/>
      <c r="CS72" s="1305"/>
      <c r="CT72" s="1305"/>
      <c r="CU72" s="1305"/>
      <c r="CV72" s="1305" t="s">
        <v>574</v>
      </c>
      <c r="CW72" s="1305"/>
      <c r="CX72" s="1305"/>
      <c r="CY72" s="1305"/>
      <c r="CZ72" s="1305"/>
      <c r="DA72" s="1305"/>
      <c r="DB72" s="1305"/>
      <c r="DC72" s="1305"/>
    </row>
    <row r="73" spans="2:107" x14ac:dyDescent="0.15">
      <c r="B73" s="1280"/>
      <c r="G73" s="1306"/>
      <c r="H73" s="1306"/>
      <c r="I73" s="1306"/>
      <c r="J73" s="1306"/>
      <c r="K73" s="1336"/>
      <c r="L73" s="1336"/>
      <c r="M73" s="1336"/>
      <c r="N73" s="1336"/>
      <c r="AM73" s="1298"/>
      <c r="AN73" s="1309" t="s">
        <v>639</v>
      </c>
      <c r="AO73" s="1309"/>
      <c r="AP73" s="1309"/>
      <c r="AQ73" s="1309"/>
      <c r="AR73" s="1309"/>
      <c r="AS73" s="1309"/>
      <c r="AT73" s="1309"/>
      <c r="AU73" s="1309"/>
      <c r="AV73" s="1309"/>
      <c r="AW73" s="1309"/>
      <c r="AX73" s="1309"/>
      <c r="AY73" s="1309"/>
      <c r="AZ73" s="1309"/>
      <c r="BA73" s="1309"/>
      <c r="BB73" s="1309" t="s">
        <v>640</v>
      </c>
      <c r="BC73" s="1309"/>
      <c r="BD73" s="1309"/>
      <c r="BE73" s="1309"/>
      <c r="BF73" s="1309"/>
      <c r="BG73" s="1309"/>
      <c r="BH73" s="1309"/>
      <c r="BI73" s="1309"/>
      <c r="BJ73" s="1309"/>
      <c r="BK73" s="1309"/>
      <c r="BL73" s="1309"/>
      <c r="BM73" s="1309"/>
      <c r="BN73" s="1309"/>
      <c r="BO73" s="1309"/>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1280"/>
      <c r="G74" s="1306"/>
      <c r="H74" s="1306"/>
      <c r="I74" s="1306"/>
      <c r="J74" s="1306"/>
      <c r="K74" s="1336"/>
      <c r="L74" s="1336"/>
      <c r="M74" s="1336"/>
      <c r="N74" s="1336"/>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645</v>
      </c>
      <c r="BC75" s="1309"/>
      <c r="BD75" s="1309"/>
      <c r="BE75" s="1309"/>
      <c r="BF75" s="1309"/>
      <c r="BG75" s="1309"/>
      <c r="BH75" s="1309"/>
      <c r="BI75" s="1309"/>
      <c r="BJ75" s="1309"/>
      <c r="BK75" s="1309"/>
      <c r="BL75" s="1309"/>
      <c r="BM75" s="1309"/>
      <c r="BN75" s="1309"/>
      <c r="BO75" s="1309"/>
      <c r="BP75" s="1310">
        <v>6.1</v>
      </c>
      <c r="BQ75" s="1310"/>
      <c r="BR75" s="1310"/>
      <c r="BS75" s="1310"/>
      <c r="BT75" s="1310"/>
      <c r="BU75" s="1310"/>
      <c r="BV75" s="1310"/>
      <c r="BW75" s="1310"/>
      <c r="BX75" s="1310">
        <v>4.7</v>
      </c>
      <c r="BY75" s="1310"/>
      <c r="BZ75" s="1310"/>
      <c r="CA75" s="1310"/>
      <c r="CB75" s="1310"/>
      <c r="CC75" s="1310"/>
      <c r="CD75" s="1310"/>
      <c r="CE75" s="1310"/>
      <c r="CF75" s="1310">
        <v>3.9</v>
      </c>
      <c r="CG75" s="1310"/>
      <c r="CH75" s="1310"/>
      <c r="CI75" s="1310"/>
      <c r="CJ75" s="1310"/>
      <c r="CK75" s="1310"/>
      <c r="CL75" s="1310"/>
      <c r="CM75" s="1310"/>
      <c r="CN75" s="1310">
        <v>3.7</v>
      </c>
      <c r="CO75" s="1310"/>
      <c r="CP75" s="1310"/>
      <c r="CQ75" s="1310"/>
      <c r="CR75" s="1310"/>
      <c r="CS75" s="1310"/>
      <c r="CT75" s="1310"/>
      <c r="CU75" s="1310"/>
      <c r="CV75" s="1310">
        <v>4.3</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36"/>
      <c r="L77" s="1336"/>
      <c r="M77" s="1336"/>
      <c r="N77" s="1336"/>
      <c r="AN77" s="1305" t="s">
        <v>642</v>
      </c>
      <c r="AO77" s="1305"/>
      <c r="AP77" s="1305"/>
      <c r="AQ77" s="1305"/>
      <c r="AR77" s="1305"/>
      <c r="AS77" s="1305"/>
      <c r="AT77" s="1305"/>
      <c r="AU77" s="1305"/>
      <c r="AV77" s="1305"/>
      <c r="AW77" s="1305"/>
      <c r="AX77" s="1305"/>
      <c r="AY77" s="1305"/>
      <c r="AZ77" s="1305"/>
      <c r="BA77" s="1305"/>
      <c r="BB77" s="1309" t="s">
        <v>640</v>
      </c>
      <c r="BC77" s="1309"/>
      <c r="BD77" s="1309"/>
      <c r="BE77" s="1309"/>
      <c r="BF77" s="1309"/>
      <c r="BG77" s="1309"/>
      <c r="BH77" s="1309"/>
      <c r="BI77" s="1309"/>
      <c r="BJ77" s="1309"/>
      <c r="BK77" s="1309"/>
      <c r="BL77" s="1309"/>
      <c r="BM77" s="1309"/>
      <c r="BN77" s="1309"/>
      <c r="BO77" s="1309"/>
      <c r="BP77" s="1310">
        <v>37.299999999999997</v>
      </c>
      <c r="BQ77" s="1310"/>
      <c r="BR77" s="1310"/>
      <c r="BS77" s="1310"/>
      <c r="BT77" s="1310"/>
      <c r="BU77" s="1310"/>
      <c r="BV77" s="1310"/>
      <c r="BW77" s="1310"/>
      <c r="BX77" s="1310">
        <v>33.1</v>
      </c>
      <c r="BY77" s="1310"/>
      <c r="BZ77" s="1310"/>
      <c r="CA77" s="1310"/>
      <c r="CB77" s="1310"/>
      <c r="CC77" s="1310"/>
      <c r="CD77" s="1310"/>
      <c r="CE77" s="1310"/>
      <c r="CF77" s="1310">
        <v>31.3</v>
      </c>
      <c r="CG77" s="1310"/>
      <c r="CH77" s="1310"/>
      <c r="CI77" s="1310"/>
      <c r="CJ77" s="1310"/>
      <c r="CK77" s="1310"/>
      <c r="CL77" s="1310"/>
      <c r="CM77" s="1310"/>
      <c r="CN77" s="1310">
        <v>25.3</v>
      </c>
      <c r="CO77" s="1310"/>
      <c r="CP77" s="1310"/>
      <c r="CQ77" s="1310"/>
      <c r="CR77" s="1310"/>
      <c r="CS77" s="1310"/>
      <c r="CT77" s="1310"/>
      <c r="CU77" s="1310"/>
      <c r="CV77" s="1310">
        <v>25.5</v>
      </c>
      <c r="CW77" s="1310"/>
      <c r="CX77" s="1310"/>
      <c r="CY77" s="1310"/>
      <c r="CZ77" s="1310"/>
      <c r="DA77" s="1310"/>
      <c r="DB77" s="1310"/>
      <c r="DC77" s="1310"/>
    </row>
    <row r="78" spans="2:107" x14ac:dyDescent="0.15">
      <c r="B78" s="1280"/>
      <c r="G78" s="1299"/>
      <c r="H78" s="1299"/>
      <c r="I78" s="1299"/>
      <c r="J78" s="1299"/>
      <c r="K78" s="1336"/>
      <c r="L78" s="1336"/>
      <c r="M78" s="1336"/>
      <c r="N78" s="1336"/>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37"/>
      <c r="L79" s="1337"/>
      <c r="M79" s="1337"/>
      <c r="N79" s="1337"/>
      <c r="AN79" s="1305"/>
      <c r="AO79" s="1305"/>
      <c r="AP79" s="1305"/>
      <c r="AQ79" s="1305"/>
      <c r="AR79" s="1305"/>
      <c r="AS79" s="1305"/>
      <c r="AT79" s="1305"/>
      <c r="AU79" s="1305"/>
      <c r="AV79" s="1305"/>
      <c r="AW79" s="1305"/>
      <c r="AX79" s="1305"/>
      <c r="AY79" s="1305"/>
      <c r="AZ79" s="1305"/>
      <c r="BA79" s="1305"/>
      <c r="BB79" s="1309" t="s">
        <v>645</v>
      </c>
      <c r="BC79" s="1309"/>
      <c r="BD79" s="1309"/>
      <c r="BE79" s="1309"/>
      <c r="BF79" s="1309"/>
      <c r="BG79" s="1309"/>
      <c r="BH79" s="1309"/>
      <c r="BI79" s="1309"/>
      <c r="BJ79" s="1309"/>
      <c r="BK79" s="1309"/>
      <c r="BL79" s="1309"/>
      <c r="BM79" s="1309"/>
      <c r="BN79" s="1309"/>
      <c r="BO79" s="1309"/>
      <c r="BP79" s="1310">
        <v>7.8</v>
      </c>
      <c r="BQ79" s="1310"/>
      <c r="BR79" s="1310"/>
      <c r="BS79" s="1310"/>
      <c r="BT79" s="1310"/>
      <c r="BU79" s="1310"/>
      <c r="BV79" s="1310"/>
      <c r="BW79" s="1310"/>
      <c r="BX79" s="1310">
        <v>7.5</v>
      </c>
      <c r="BY79" s="1310"/>
      <c r="BZ79" s="1310"/>
      <c r="CA79" s="1310"/>
      <c r="CB79" s="1310"/>
      <c r="CC79" s="1310"/>
      <c r="CD79" s="1310"/>
      <c r="CE79" s="1310"/>
      <c r="CF79" s="1310">
        <v>7.2</v>
      </c>
      <c r="CG79" s="1310"/>
      <c r="CH79" s="1310"/>
      <c r="CI79" s="1310"/>
      <c r="CJ79" s="1310"/>
      <c r="CK79" s="1310"/>
      <c r="CL79" s="1310"/>
      <c r="CM79" s="1310"/>
      <c r="CN79" s="1310">
        <v>6.9</v>
      </c>
      <c r="CO79" s="1310"/>
      <c r="CP79" s="1310"/>
      <c r="CQ79" s="1310"/>
      <c r="CR79" s="1310"/>
      <c r="CS79" s="1310"/>
      <c r="CT79" s="1310"/>
      <c r="CU79" s="1310"/>
      <c r="CV79" s="1310">
        <v>6.6</v>
      </c>
      <c r="CW79" s="1310"/>
      <c r="CX79" s="1310"/>
      <c r="CY79" s="1310"/>
      <c r="CZ79" s="1310"/>
      <c r="DA79" s="1310"/>
      <c r="DB79" s="1310"/>
      <c r="DC79" s="1310"/>
    </row>
    <row r="80" spans="2:107" x14ac:dyDescent="0.15">
      <c r="B80" s="1280"/>
      <c r="G80" s="1299"/>
      <c r="H80" s="1299"/>
      <c r="I80" s="1312"/>
      <c r="J80" s="1312"/>
      <c r="K80" s="1337"/>
      <c r="L80" s="1337"/>
      <c r="M80" s="1337"/>
      <c r="N80" s="1337"/>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38"/>
      <c r="L82" s="1338"/>
      <c r="M82" s="1338"/>
      <c r="N82" s="1338"/>
      <c r="AQ82" s="1338"/>
      <c r="AR82" s="1338"/>
      <c r="AS82" s="1338"/>
      <c r="AT82" s="1338"/>
      <c r="BC82" s="1338"/>
      <c r="BD82" s="1338"/>
      <c r="BE82" s="1338"/>
      <c r="BF82" s="1338"/>
      <c r="BO82" s="1338"/>
      <c r="BP82" s="1338"/>
      <c r="BQ82" s="1338"/>
      <c r="BR82" s="1338"/>
      <c r="CA82" s="1338"/>
      <c r="CB82" s="1338"/>
      <c r="CC82" s="1338"/>
      <c r="CD82" s="1338"/>
      <c r="CM82" s="1338"/>
      <c r="CN82" s="1338"/>
      <c r="CO82" s="1338"/>
      <c r="CP82" s="1338"/>
      <c r="CY82" s="1338"/>
      <c r="CZ82" s="1338"/>
      <c r="DA82" s="1338"/>
      <c r="DB82" s="1338"/>
      <c r="DC82" s="1338"/>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9"/>
      <c r="AQ87" s="1339"/>
      <c r="BC87" s="1339"/>
      <c r="BO87" s="1339"/>
      <c r="CA87" s="1339"/>
      <c r="CM87" s="1339"/>
      <c r="CY87" s="1339"/>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27TtPgdrSADFXyp5MnEYYeiLF3smFOCmTAWt9PQGV3teo+bygMQl/BeW5OgCs6E17DiT1i7QjmAoV2c0cxp0fg==" saltValue="hLXls4WOSdZlhiKYhML+M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CO3" sqref="CO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516</v>
      </c>
    </row>
  </sheetData>
  <sheetProtection algorithmName="SHA-512" hashValue="mdtDScDLTkhaRMkK/Hr6BBWDDZ0WdCUMhY6aHDukuPuVMRKZdR3MT0C713XYd19m1wxSiOg5VYv0dDmu7c2EtQ==" saltValue="KMoWaAIb7JEHmGiourCT5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CO3" sqref="CO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516</v>
      </c>
    </row>
  </sheetData>
  <sheetProtection algorithmName="SHA-512" hashValue="n+9MrMwTNNvaFCGA3N/+XBlYIcOnymofvOCA3tsUtGwzqeHmq3610CPlqzelcaLLemY4yMmbb437Uli5YkGMjQ==" saltValue="EO2pQVCgKRKigx5rzeR2q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567</v>
      </c>
      <c r="G2" s="157"/>
      <c r="H2" s="158"/>
    </row>
    <row r="3" spans="1:8" x14ac:dyDescent="0.15">
      <c r="A3" s="154" t="s">
        <v>560</v>
      </c>
      <c r="B3" s="159"/>
      <c r="C3" s="160"/>
      <c r="D3" s="161">
        <v>136345</v>
      </c>
      <c r="E3" s="162"/>
      <c r="F3" s="163">
        <v>54227</v>
      </c>
      <c r="G3" s="164"/>
      <c r="H3" s="165"/>
    </row>
    <row r="4" spans="1:8" x14ac:dyDescent="0.15">
      <c r="A4" s="166"/>
      <c r="B4" s="167"/>
      <c r="C4" s="168"/>
      <c r="D4" s="169">
        <v>94694</v>
      </c>
      <c r="E4" s="170"/>
      <c r="F4" s="171">
        <v>29694</v>
      </c>
      <c r="G4" s="172"/>
      <c r="H4" s="173"/>
    </row>
    <row r="5" spans="1:8" x14ac:dyDescent="0.15">
      <c r="A5" s="154" t="s">
        <v>562</v>
      </c>
      <c r="B5" s="159"/>
      <c r="C5" s="160"/>
      <c r="D5" s="161">
        <v>155345</v>
      </c>
      <c r="E5" s="162"/>
      <c r="F5" s="163">
        <v>57295</v>
      </c>
      <c r="G5" s="164"/>
      <c r="H5" s="165"/>
    </row>
    <row r="6" spans="1:8" x14ac:dyDescent="0.15">
      <c r="A6" s="166"/>
      <c r="B6" s="167"/>
      <c r="C6" s="168"/>
      <c r="D6" s="169">
        <v>104251</v>
      </c>
      <c r="E6" s="170"/>
      <c r="F6" s="171">
        <v>32771</v>
      </c>
      <c r="G6" s="172"/>
      <c r="H6" s="173"/>
    </row>
    <row r="7" spans="1:8" x14ac:dyDescent="0.15">
      <c r="A7" s="154" t="s">
        <v>563</v>
      </c>
      <c r="B7" s="159"/>
      <c r="C7" s="160"/>
      <c r="D7" s="161">
        <v>117617</v>
      </c>
      <c r="E7" s="162"/>
      <c r="F7" s="163">
        <v>54110</v>
      </c>
      <c r="G7" s="164"/>
      <c r="H7" s="165"/>
    </row>
    <row r="8" spans="1:8" x14ac:dyDescent="0.15">
      <c r="A8" s="166"/>
      <c r="B8" s="167"/>
      <c r="C8" s="168"/>
      <c r="D8" s="169">
        <v>61899</v>
      </c>
      <c r="E8" s="170"/>
      <c r="F8" s="171">
        <v>30620</v>
      </c>
      <c r="G8" s="172"/>
      <c r="H8" s="173"/>
    </row>
    <row r="9" spans="1:8" x14ac:dyDescent="0.15">
      <c r="A9" s="154" t="s">
        <v>564</v>
      </c>
      <c r="B9" s="159"/>
      <c r="C9" s="160"/>
      <c r="D9" s="161">
        <v>76055</v>
      </c>
      <c r="E9" s="162"/>
      <c r="F9" s="163">
        <v>54684</v>
      </c>
      <c r="G9" s="164"/>
      <c r="H9" s="165"/>
    </row>
    <row r="10" spans="1:8" x14ac:dyDescent="0.15">
      <c r="A10" s="166"/>
      <c r="B10" s="167"/>
      <c r="C10" s="168"/>
      <c r="D10" s="169">
        <v>34118</v>
      </c>
      <c r="E10" s="170"/>
      <c r="F10" s="171">
        <v>32829</v>
      </c>
      <c r="G10" s="172"/>
      <c r="H10" s="173"/>
    </row>
    <row r="11" spans="1:8" x14ac:dyDescent="0.15">
      <c r="A11" s="154" t="s">
        <v>565</v>
      </c>
      <c r="B11" s="159"/>
      <c r="C11" s="160"/>
      <c r="D11" s="161">
        <v>137221</v>
      </c>
      <c r="E11" s="162"/>
      <c r="F11" s="163">
        <v>62383</v>
      </c>
      <c r="G11" s="164"/>
      <c r="H11" s="165"/>
    </row>
    <row r="12" spans="1:8" x14ac:dyDescent="0.15">
      <c r="A12" s="166"/>
      <c r="B12" s="167"/>
      <c r="C12" s="174"/>
      <c r="D12" s="169">
        <v>81061</v>
      </c>
      <c r="E12" s="170"/>
      <c r="F12" s="171">
        <v>35325</v>
      </c>
      <c r="G12" s="172"/>
      <c r="H12" s="173"/>
    </row>
    <row r="13" spans="1:8" x14ac:dyDescent="0.15">
      <c r="A13" s="154"/>
      <c r="B13" s="159"/>
      <c r="C13" s="175"/>
      <c r="D13" s="176">
        <v>124517</v>
      </c>
      <c r="E13" s="177"/>
      <c r="F13" s="178">
        <v>56540</v>
      </c>
      <c r="G13" s="179"/>
      <c r="H13" s="165"/>
    </row>
    <row r="14" spans="1:8" x14ac:dyDescent="0.15">
      <c r="A14" s="166"/>
      <c r="B14" s="167"/>
      <c r="C14" s="168"/>
      <c r="D14" s="169">
        <v>75205</v>
      </c>
      <c r="E14" s="170"/>
      <c r="F14" s="171">
        <v>32248</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9.17</v>
      </c>
      <c r="C19" s="180">
        <f>ROUND(VALUE(SUBSTITUTE(実質収支比率等に係る経年分析!G$48,"▲","-")),2)</f>
        <v>7.32</v>
      </c>
      <c r="D19" s="180">
        <f>ROUND(VALUE(SUBSTITUTE(実質収支比率等に係る経年分析!H$48,"▲","-")),2)</f>
        <v>7.24</v>
      </c>
      <c r="E19" s="180">
        <f>ROUND(VALUE(SUBSTITUTE(実質収支比率等に係る経年分析!I$48,"▲","-")),2)</f>
        <v>8.56</v>
      </c>
      <c r="F19" s="180">
        <f>ROUND(VALUE(SUBSTITUTE(実質収支比率等に係る経年分析!J$48,"▲","-")),2)</f>
        <v>6.88</v>
      </c>
    </row>
    <row r="20" spans="1:11" x14ac:dyDescent="0.15">
      <c r="A20" s="180" t="s">
        <v>54</v>
      </c>
      <c r="B20" s="180">
        <f>ROUND(VALUE(SUBSTITUTE(実質収支比率等に係る経年分析!F$47,"▲","-")),2)</f>
        <v>26.73</v>
      </c>
      <c r="C20" s="180">
        <f>ROUND(VALUE(SUBSTITUTE(実質収支比率等に係る経年分析!G$47,"▲","-")),2)</f>
        <v>27.28</v>
      </c>
      <c r="D20" s="180">
        <f>ROUND(VALUE(SUBSTITUTE(実質収支比率等に係る経年分析!H$47,"▲","-")),2)</f>
        <v>14.46</v>
      </c>
      <c r="E20" s="180">
        <f>ROUND(VALUE(SUBSTITUTE(実質収支比率等に係る経年分析!I$47,"▲","-")),2)</f>
        <v>16.53</v>
      </c>
      <c r="F20" s="180">
        <f>ROUND(VALUE(SUBSTITUTE(実質収支比率等に係る経年分析!J$47,"▲","-")),2)</f>
        <v>16.43</v>
      </c>
    </row>
    <row r="21" spans="1:11" x14ac:dyDescent="0.15">
      <c r="A21" s="180" t="s">
        <v>55</v>
      </c>
      <c r="B21" s="180">
        <f>IF(ISNUMBER(VALUE(SUBSTITUTE(実質収支比率等に係る経年分析!F$49,"▲","-"))),ROUND(VALUE(SUBSTITUTE(実質収支比率等に係る経年分析!F$49,"▲","-")),2),NA())</f>
        <v>4.4400000000000004</v>
      </c>
      <c r="C21" s="180">
        <f>IF(ISNUMBER(VALUE(SUBSTITUTE(実質収支比率等に係る経年分析!G$49,"▲","-"))),ROUND(VALUE(SUBSTITUTE(実質収支比率等に係る経年分析!G$49,"▲","-")),2),NA())</f>
        <v>2.5</v>
      </c>
      <c r="D21" s="180">
        <f>IF(ISNUMBER(VALUE(SUBSTITUTE(実質収支比率等に係る経年分析!H$49,"▲","-"))),ROUND(VALUE(SUBSTITUTE(実質収支比率等に係る経年分析!H$49,"▲","-")),2),NA())</f>
        <v>-5.29</v>
      </c>
      <c r="E21" s="180">
        <f>IF(ISNUMBER(VALUE(SUBSTITUTE(実質収支比率等に係る経年分析!I$49,"▲","-"))),ROUND(VALUE(SUBSTITUTE(実質収支比率等に係る経年分析!I$49,"▲","-")),2),NA())</f>
        <v>6.91</v>
      </c>
      <c r="F21" s="180">
        <f>IF(ISNUMBER(VALUE(SUBSTITUTE(実質収支比率等に係る経年分析!J$49,"▲","-"))),ROUND(VALUE(SUBSTITUTE(実質収支比率等に係る経年分析!J$49,"▲","-")),2),NA())</f>
        <v>-1.69</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7.0000000000000007E-2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0.08</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介護事業特別会計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x14ac:dyDescent="0.15">
      <c r="A30" s="181" t="str">
        <f>IF(連結実質赤字比率に係る赤字・黒字の構成分析!C$40="",NA(),連結実質赤字比率に係る赤字・黒字の構成分析!C$40)</f>
        <v>バス事業特別会計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7.0000000000000007E-2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x14ac:dyDescent="0.15">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0.85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1.23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0.98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0.39</v>
      </c>
    </row>
    <row r="32" spans="1:11" x14ac:dyDescent="0.15">
      <c r="A32" s="181" t="str">
        <f>IF(連結実質赤字比率に係る赤字・黒字の構成分析!C$38="",NA(),連結実質赤字比率に係る赤字・黒字の構成分析!C$38)</f>
        <v>工業用地造成事業特別会計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0.55000000000000004</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4.1399999999999997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3.17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1.93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0.63</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9.11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7.24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7.14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8.4600000000000009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6.81</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5.73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6.54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8.4600000000000009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8.85</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7.89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9.23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9.61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11.11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11.58</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5967</v>
      </c>
      <c r="E42" s="182"/>
      <c r="F42" s="182"/>
      <c r="G42" s="182">
        <f>'実質公債費比率（分子）の構造'!L$52</f>
        <v>5918</v>
      </c>
      <c r="H42" s="182"/>
      <c r="I42" s="182"/>
      <c r="J42" s="182">
        <f>'実質公債費比率（分子）の構造'!M$52</f>
        <v>5892</v>
      </c>
      <c r="K42" s="182"/>
      <c r="L42" s="182"/>
      <c r="M42" s="182">
        <f>'実質公債費比率（分子）の構造'!N$52</f>
        <v>5914</v>
      </c>
      <c r="N42" s="182"/>
      <c r="O42" s="182"/>
      <c r="P42" s="182">
        <f>'実質公債費比率（分子）の構造'!O$52</f>
        <v>6155</v>
      </c>
    </row>
    <row r="43" spans="1:16" x14ac:dyDescent="0.15">
      <c r="A43" s="182" t="s">
        <v>63</v>
      </c>
      <c r="B43" s="182">
        <f>'実質公債費比率（分子）の構造'!K$51</f>
        <v>1</v>
      </c>
      <c r="C43" s="182"/>
      <c r="D43" s="182"/>
      <c r="E43" s="182" t="str">
        <f>'実質公債費比率（分子）の構造'!L$51</f>
        <v>-</v>
      </c>
      <c r="F43" s="182"/>
      <c r="G43" s="182"/>
      <c r="H43" s="182">
        <f>'実質公債費比率（分子）の構造'!M$51</f>
        <v>0</v>
      </c>
      <c r="I43" s="182"/>
      <c r="J43" s="182"/>
      <c r="K43" s="182">
        <f>'実質公債費比率（分子）の構造'!N$51</f>
        <v>0</v>
      </c>
      <c r="L43" s="182"/>
      <c r="M43" s="182"/>
      <c r="N43" s="182" t="str">
        <f>'実質公債費比率（分子）の構造'!O$51</f>
        <v>-</v>
      </c>
      <c r="O43" s="182"/>
      <c r="P43" s="182"/>
    </row>
    <row r="44" spans="1:16" x14ac:dyDescent="0.15">
      <c r="A44" s="182" t="s">
        <v>64</v>
      </c>
      <c r="B44" s="182">
        <f>'実質公債費比率（分子）の構造'!K$50</f>
        <v>51</v>
      </c>
      <c r="C44" s="182"/>
      <c r="D44" s="182"/>
      <c r="E44" s="182">
        <f>'実質公債費比率（分子）の構造'!L$50</f>
        <v>49</v>
      </c>
      <c r="F44" s="182"/>
      <c r="G44" s="182"/>
      <c r="H44" s="182">
        <f>'実質公債費比率（分子）の構造'!M$50</f>
        <v>49</v>
      </c>
      <c r="I44" s="182"/>
      <c r="J44" s="182"/>
      <c r="K44" s="182">
        <f>'実質公債費比率（分子）の構造'!N$50</f>
        <v>39</v>
      </c>
      <c r="L44" s="182"/>
      <c r="M44" s="182"/>
      <c r="N44" s="182">
        <f>'実質公債費比率（分子）の構造'!O$50</f>
        <v>39</v>
      </c>
      <c r="O44" s="182"/>
      <c r="P44" s="182"/>
    </row>
    <row r="45" spans="1:16" x14ac:dyDescent="0.15">
      <c r="A45" s="182" t="s">
        <v>65</v>
      </c>
      <c r="B45" s="182">
        <f>'実質公債費比率（分子）の構造'!K$49</f>
        <v>83</v>
      </c>
      <c r="C45" s="182"/>
      <c r="D45" s="182"/>
      <c r="E45" s="182">
        <f>'実質公債費比率（分子）の構造'!L$49</f>
        <v>90</v>
      </c>
      <c r="F45" s="182"/>
      <c r="G45" s="182"/>
      <c r="H45" s="182">
        <f>'実質公債費比率（分子）の構造'!M$49</f>
        <v>84</v>
      </c>
      <c r="I45" s="182"/>
      <c r="J45" s="182"/>
      <c r="K45" s="182">
        <f>'実質公債費比率（分子）の構造'!N$49</f>
        <v>86</v>
      </c>
      <c r="L45" s="182"/>
      <c r="M45" s="182"/>
      <c r="N45" s="182">
        <f>'実質公債費比率（分子）の構造'!O$49</f>
        <v>120</v>
      </c>
      <c r="O45" s="182"/>
      <c r="P45" s="182"/>
    </row>
    <row r="46" spans="1:16" x14ac:dyDescent="0.15">
      <c r="A46" s="182" t="s">
        <v>66</v>
      </c>
      <c r="B46" s="182">
        <f>'実質公債費比率（分子）の構造'!K$48</f>
        <v>2364</v>
      </c>
      <c r="C46" s="182"/>
      <c r="D46" s="182"/>
      <c r="E46" s="182">
        <f>'実質公債費比率（分子）の構造'!L$48</f>
        <v>2073</v>
      </c>
      <c r="F46" s="182"/>
      <c r="G46" s="182"/>
      <c r="H46" s="182">
        <f>'実質公債費比率（分子）の構造'!M$48</f>
        <v>2166</v>
      </c>
      <c r="I46" s="182"/>
      <c r="J46" s="182"/>
      <c r="K46" s="182">
        <f>'実質公債費比率（分子）の構造'!N$48</f>
        <v>2122</v>
      </c>
      <c r="L46" s="182"/>
      <c r="M46" s="182"/>
      <c r="N46" s="182">
        <f>'実質公債費比率（分子）の構造'!O$48</f>
        <v>2077</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4266</v>
      </c>
      <c r="C49" s="182"/>
      <c r="D49" s="182"/>
      <c r="E49" s="182">
        <f>'実質公債費比率（分子）の構造'!L$45</f>
        <v>4203</v>
      </c>
      <c r="F49" s="182"/>
      <c r="G49" s="182"/>
      <c r="H49" s="182">
        <f>'実質公債費比率（分子）の構造'!M$45</f>
        <v>4215</v>
      </c>
      <c r="I49" s="182"/>
      <c r="J49" s="182"/>
      <c r="K49" s="182">
        <f>'実質公債費比率（分子）の構造'!N$45</f>
        <v>4286</v>
      </c>
      <c r="L49" s="182"/>
      <c r="M49" s="182"/>
      <c r="N49" s="182">
        <f>'実質公債費比率（分子）の構造'!O$45</f>
        <v>4662</v>
      </c>
      <c r="O49" s="182"/>
      <c r="P49" s="182"/>
    </row>
    <row r="50" spans="1:16" x14ac:dyDescent="0.15">
      <c r="A50" s="182" t="s">
        <v>70</v>
      </c>
      <c r="B50" s="182" t="e">
        <f>NA()</f>
        <v>#N/A</v>
      </c>
      <c r="C50" s="182">
        <f>IF(ISNUMBER('実質公債費比率（分子）の構造'!K$53),'実質公債費比率（分子）の構造'!K$53,NA())</f>
        <v>798</v>
      </c>
      <c r="D50" s="182" t="e">
        <f>NA()</f>
        <v>#N/A</v>
      </c>
      <c r="E50" s="182" t="e">
        <f>NA()</f>
        <v>#N/A</v>
      </c>
      <c r="F50" s="182">
        <f>IF(ISNUMBER('実質公債費比率（分子）の構造'!L$53),'実質公債費比率（分子）の構造'!L$53,NA())</f>
        <v>497</v>
      </c>
      <c r="G50" s="182" t="e">
        <f>NA()</f>
        <v>#N/A</v>
      </c>
      <c r="H50" s="182" t="e">
        <f>NA()</f>
        <v>#N/A</v>
      </c>
      <c r="I50" s="182">
        <f>IF(ISNUMBER('実質公債費比率（分子）の構造'!M$53),'実質公債費比率（分子）の構造'!M$53,NA())</f>
        <v>622</v>
      </c>
      <c r="J50" s="182" t="e">
        <f>NA()</f>
        <v>#N/A</v>
      </c>
      <c r="K50" s="182" t="e">
        <f>NA()</f>
        <v>#N/A</v>
      </c>
      <c r="L50" s="182">
        <f>IF(ISNUMBER('実質公債費比率（分子）の構造'!N$53),'実質公債費比率（分子）の構造'!N$53,NA())</f>
        <v>619</v>
      </c>
      <c r="M50" s="182" t="e">
        <f>NA()</f>
        <v>#N/A</v>
      </c>
      <c r="N50" s="182" t="e">
        <f>NA()</f>
        <v>#N/A</v>
      </c>
      <c r="O50" s="182">
        <f>IF(ISNUMBER('実質公債費比率（分子）の構造'!O$53),'実質公債費比率（分子）の構造'!O$53,NA())</f>
        <v>743</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55977</v>
      </c>
      <c r="E56" s="181"/>
      <c r="F56" s="181"/>
      <c r="G56" s="181">
        <f>'将来負担比率（分子）の構造'!J$52</f>
        <v>56571</v>
      </c>
      <c r="H56" s="181"/>
      <c r="I56" s="181"/>
      <c r="J56" s="181">
        <f>'将来負担比率（分子）の構造'!K$52</f>
        <v>54129</v>
      </c>
      <c r="K56" s="181"/>
      <c r="L56" s="181"/>
      <c r="M56" s="181">
        <f>'将来負担比率（分子）の構造'!L$52</f>
        <v>52338</v>
      </c>
      <c r="N56" s="181"/>
      <c r="O56" s="181"/>
      <c r="P56" s="181">
        <f>'将来負担比率（分子）の構造'!M$52</f>
        <v>50776</v>
      </c>
    </row>
    <row r="57" spans="1:16" x14ac:dyDescent="0.15">
      <c r="A57" s="181" t="s">
        <v>41</v>
      </c>
      <c r="B57" s="181"/>
      <c r="C57" s="181"/>
      <c r="D57" s="181">
        <f>'将来負担比率（分子）の構造'!I$51</f>
        <v>1320</v>
      </c>
      <c r="E57" s="181"/>
      <c r="F57" s="181"/>
      <c r="G57" s="181">
        <f>'将来負担比率（分子）の構造'!J$51</f>
        <v>1186</v>
      </c>
      <c r="H57" s="181"/>
      <c r="I57" s="181"/>
      <c r="J57" s="181">
        <f>'将来負担比率（分子）の構造'!K$51</f>
        <v>1107</v>
      </c>
      <c r="K57" s="181"/>
      <c r="L57" s="181"/>
      <c r="M57" s="181">
        <f>'将来負担比率（分子）の構造'!L$51</f>
        <v>950</v>
      </c>
      <c r="N57" s="181"/>
      <c r="O57" s="181"/>
      <c r="P57" s="181">
        <f>'将来負担比率（分子）の構造'!M$51</f>
        <v>805</v>
      </c>
    </row>
    <row r="58" spans="1:16" x14ac:dyDescent="0.15">
      <c r="A58" s="181" t="s">
        <v>40</v>
      </c>
      <c r="B58" s="181"/>
      <c r="C58" s="181"/>
      <c r="D58" s="181">
        <f>'将来負担比率（分子）の構造'!I$50</f>
        <v>18799</v>
      </c>
      <c r="E58" s="181"/>
      <c r="F58" s="181"/>
      <c r="G58" s="181">
        <f>'将来負担比率（分子）の構造'!J$50</f>
        <v>19090</v>
      </c>
      <c r="H58" s="181"/>
      <c r="I58" s="181"/>
      <c r="J58" s="181">
        <f>'将来負担比率（分子）の構造'!K$50</f>
        <v>19277</v>
      </c>
      <c r="K58" s="181"/>
      <c r="L58" s="181"/>
      <c r="M58" s="181">
        <f>'将来負担比率（分子）の構造'!L$50</f>
        <v>18991</v>
      </c>
      <c r="N58" s="181"/>
      <c r="O58" s="181"/>
      <c r="P58" s="181">
        <f>'将来負担比率（分子）の構造'!M$50</f>
        <v>20027</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2575</v>
      </c>
      <c r="C62" s="181"/>
      <c r="D62" s="181"/>
      <c r="E62" s="181">
        <f>'将来負担比率（分子）の構造'!J$45</f>
        <v>2375</v>
      </c>
      <c r="F62" s="181"/>
      <c r="G62" s="181"/>
      <c r="H62" s="181">
        <f>'将来負担比率（分子）の構造'!K$45</f>
        <v>2211</v>
      </c>
      <c r="I62" s="181"/>
      <c r="J62" s="181"/>
      <c r="K62" s="181">
        <f>'将来負担比率（分子）の構造'!L$45</f>
        <v>2148</v>
      </c>
      <c r="L62" s="181"/>
      <c r="M62" s="181"/>
      <c r="N62" s="181">
        <f>'将来負担比率（分子）の構造'!M$45</f>
        <v>2093</v>
      </c>
      <c r="O62" s="181"/>
      <c r="P62" s="181"/>
    </row>
    <row r="63" spans="1:16" x14ac:dyDescent="0.15">
      <c r="A63" s="181" t="s">
        <v>33</v>
      </c>
      <c r="B63" s="181">
        <f>'将来負担比率（分子）の構造'!I$44</f>
        <v>939</v>
      </c>
      <c r="C63" s="181"/>
      <c r="D63" s="181"/>
      <c r="E63" s="181">
        <f>'将来負担比率（分子）の構造'!J$44</f>
        <v>857</v>
      </c>
      <c r="F63" s="181"/>
      <c r="G63" s="181"/>
      <c r="H63" s="181">
        <f>'将来負担比率（分子）の構造'!K$44</f>
        <v>799</v>
      </c>
      <c r="I63" s="181"/>
      <c r="J63" s="181"/>
      <c r="K63" s="181">
        <f>'将来負担比率（分子）の構造'!L$44</f>
        <v>926</v>
      </c>
      <c r="L63" s="181"/>
      <c r="M63" s="181"/>
      <c r="N63" s="181">
        <f>'将来負担比率（分子）の構造'!M$44</f>
        <v>885</v>
      </c>
      <c r="O63" s="181"/>
      <c r="P63" s="181"/>
    </row>
    <row r="64" spans="1:16" x14ac:dyDescent="0.15">
      <c r="A64" s="181" t="s">
        <v>32</v>
      </c>
      <c r="B64" s="181">
        <f>'将来負担比率（分子）の構造'!I$43</f>
        <v>23112</v>
      </c>
      <c r="C64" s="181"/>
      <c r="D64" s="181"/>
      <c r="E64" s="181">
        <f>'将来負担比率（分子）の構造'!J$43</f>
        <v>21156</v>
      </c>
      <c r="F64" s="181"/>
      <c r="G64" s="181"/>
      <c r="H64" s="181">
        <f>'将来負担比率（分子）の構造'!K$43</f>
        <v>18677</v>
      </c>
      <c r="I64" s="181"/>
      <c r="J64" s="181"/>
      <c r="K64" s="181">
        <f>'将来負担比率（分子）の構造'!L$43</f>
        <v>16738</v>
      </c>
      <c r="L64" s="181"/>
      <c r="M64" s="181"/>
      <c r="N64" s="181">
        <f>'将来負担比率（分子）の構造'!M$43</f>
        <v>16693</v>
      </c>
      <c r="O64" s="181"/>
      <c r="P64" s="181"/>
    </row>
    <row r="65" spans="1:16" x14ac:dyDescent="0.15">
      <c r="A65" s="181" t="s">
        <v>31</v>
      </c>
      <c r="B65" s="181">
        <f>'将来負担比率（分子）の構造'!I$42</f>
        <v>249</v>
      </c>
      <c r="C65" s="181"/>
      <c r="D65" s="181"/>
      <c r="E65" s="181">
        <f>'将来負担比率（分子）の構造'!J$42</f>
        <v>205</v>
      </c>
      <c r="F65" s="181"/>
      <c r="G65" s="181"/>
      <c r="H65" s="181">
        <f>'将来負担比率（分子）の構造'!K$42</f>
        <v>161</v>
      </c>
      <c r="I65" s="181"/>
      <c r="J65" s="181"/>
      <c r="K65" s="181">
        <f>'将来負担比率（分子）の構造'!L$42</f>
        <v>128</v>
      </c>
      <c r="L65" s="181"/>
      <c r="M65" s="181"/>
      <c r="N65" s="181">
        <f>'将来負担比率（分子）の構造'!M$42</f>
        <v>94</v>
      </c>
      <c r="O65" s="181"/>
      <c r="P65" s="181"/>
    </row>
    <row r="66" spans="1:16" x14ac:dyDescent="0.15">
      <c r="A66" s="181" t="s">
        <v>30</v>
      </c>
      <c r="B66" s="181">
        <f>'将来負担比率（分子）の構造'!I$41</f>
        <v>44821</v>
      </c>
      <c r="C66" s="181"/>
      <c r="D66" s="181"/>
      <c r="E66" s="181">
        <f>'将来負担比率（分子）の構造'!J$41</f>
        <v>46400</v>
      </c>
      <c r="F66" s="181"/>
      <c r="G66" s="181"/>
      <c r="H66" s="181">
        <f>'将来負担比率（分子）の構造'!K$41</f>
        <v>44758</v>
      </c>
      <c r="I66" s="181"/>
      <c r="J66" s="181"/>
      <c r="K66" s="181">
        <f>'将来負担比率（分子）の構造'!L$41</f>
        <v>43493</v>
      </c>
      <c r="L66" s="181"/>
      <c r="M66" s="181"/>
      <c r="N66" s="181">
        <f>'将来負担比率（分子）の構造'!M$41</f>
        <v>43810</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3082</v>
      </c>
      <c r="C72" s="185">
        <f>基金残高に係る経年分析!G55</f>
        <v>3480</v>
      </c>
      <c r="D72" s="185">
        <f>基金残高に係る経年分析!H55</f>
        <v>3472</v>
      </c>
    </row>
    <row r="73" spans="1:16" x14ac:dyDescent="0.15">
      <c r="A73" s="184" t="s">
        <v>77</v>
      </c>
      <c r="B73" s="185">
        <f>基金残高に係る経年分析!F56</f>
        <v>6105</v>
      </c>
      <c r="C73" s="185">
        <f>基金残高に係る経年分析!G56</f>
        <v>5844</v>
      </c>
      <c r="D73" s="185">
        <f>基金残高に係る経年分析!H56</f>
        <v>6060</v>
      </c>
    </row>
    <row r="74" spans="1:16" x14ac:dyDescent="0.15">
      <c r="A74" s="184" t="s">
        <v>78</v>
      </c>
      <c r="B74" s="185">
        <f>基金残高に係る経年分析!F57</f>
        <v>13783</v>
      </c>
      <c r="C74" s="185">
        <f>基金残高に係る経年分析!G57</f>
        <v>13267</v>
      </c>
      <c r="D74" s="185">
        <f>基金残高に係る経年分析!H57</f>
        <v>13398</v>
      </c>
    </row>
  </sheetData>
  <sheetProtection algorithmName="SHA-512" hashValue="jh7z7y4nCif9K9efvBtT6xNk3jD4UBcHG5d8HrZaJ10twPklFxX7yascmywye59XPu02ZhY/+vb6KSgfEvZ6Mw==" saltValue="XbfhDllYQwMiIUeibKOf7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2021-03-10T07:59:56Z</cp:lastPrinted>
  <dcterms:created xsi:type="dcterms:W3CDTF">2021-02-05T02:18:22Z</dcterms:created>
  <dcterms:modified xsi:type="dcterms:W3CDTF">2021-10-27T04:08:50Z</dcterms:modified>
  <cp:category/>
</cp:coreProperties>
</file>