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3F90E25-AA43-44D3-8C5E-58951675F38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<sst xmlns="http://schemas.openxmlformats.org/spreadsheetml/2006/main" count="2965" uniqueCount="1052">
  <si>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</si>
  <si>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</si>
  <si>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</si>
  <si>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</si>
  <si>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</si>
  <si>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</si>
  <si>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</si>
  <si>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</si>
  <si>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</si>
  <si>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</si>
  <si>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</si>
  <si>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</si>
  <si>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</si>
  <si>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</si>
  <si>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</si>
  <si>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</si>
  <si>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</si>
  <si>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</si>
  <si>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</si>
  <si>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</si>
  <si>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</si>
  <si>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</si>
  <si>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</si>
  <si>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</si>
  <si>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</si>
  <si>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</si>
  <si>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</si>
  <si>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</si>
  <si>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</si>
  <si>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</si>
  <si>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</si>
  <si>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</si>
  <si>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</si>
  <si>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</si>
  <si>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</si>
  <si>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</si>
  <si>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</si>
  <si>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</si>
  <si>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</si>
  <si>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</si>
  <si>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</si>
  <si>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</si>
  <si>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</si>
  <si>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</si>
  <si>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</si>
  <si>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</si>
  <si>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</si>
  <si>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</si>
  <si>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</si>
  <si>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</si>
  <si>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</si>
  <si>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</si>
  <si>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</si>
  <si>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</si>
  <si>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</si>
  <si>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</si>
  <si>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</si>
  <si>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</si>
  <si>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</si>
  <si>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</si>
  <si>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</si>
  <si>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</si>
  <si>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</si>
  <si>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</si>
  <si>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</si>
  <si>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</si>
  <si>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</si>
  <si>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</si>
  <si>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</si>
  <si>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</si>
  <si>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</si>
  <si>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</si>
  <si>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</si>
  <si>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</si>
  <si>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</si>
  <si>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</si>
  <si>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</si>
  <si>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</si>
  <si>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</si>
  <si>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</si>
  <si>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</si>
  <si>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</si>
  <si>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</si>
  <si>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</si>
  <si>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</si>
  <si>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</si>
  <si>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</si>
  <si>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</si>
  <si>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</si>
  <si>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</si>
  <si>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</si>
  <si>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</si>
  <si>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</si>
  <si>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</si>
  <si>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</si>
  <si>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</si>
  <si>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</si>
  <si>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</si>
  <si>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</si>
  <si>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</si>
  <si>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</si>
  <si>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</si>
  <si>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</si>
  <si>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</si>
  <si>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</si>
  <si>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</si>
  <si>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</si>
  <si>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</si>
  <si>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</si>
  <si>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</si>
  <si>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</si>
  <si>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</si>
  <si>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</si>
  <si>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</si>
  <si>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</si>
  <si>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</si>
  <si>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</si>
  <si>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</si>
  <si>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</si>
  <si>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</si>
  <si>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</si>
  <si>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</si>
  <si>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</si>
  <si>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</si>
  <si>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</si>
  <si>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</si>
  <si>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</si>
  <si>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</si>
  <si>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</si>
  <si>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</si>
  <si>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</si>
  <si>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</si>
  <si>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</si>
  <si>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</si>
  <si>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</si>
  <si>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</si>
  <si>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</si>
  <si>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</si>
  <si>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</si>
  <si>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</si>
  <si>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</si>
  <si>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</si>
  <si>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</si>
  <si>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</si>
  <si>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</si>
  <si>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</si>
  <si>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</si>
  <si>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</si>
  <si>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</si>
  <si>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</si>
  <si>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</si>
  <si>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</si>
  <si>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</si>
  <si>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</si>
  <si>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</si>
  <si>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</si>
  <si>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</si>
  <si>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</si>
  <si>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</si>
  <si>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</si>
  <si>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</si>
  <si>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</si>
  <si>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</si>
  <si>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</si>
  <si>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</si>
  <si>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</si>
  <si>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</si>
  <si>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</si>
  <si>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</si>
  <si>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</si>
  <si>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</si>
  <si>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</si>
  <si>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</si>
  <si>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</si>
  <si>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</si>
  <si>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</si>
  <si>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</si>
  <si>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</si>
  <si>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</si>
  <si>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</si>
  <si>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</si>
  <si>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</si>
  <si>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</si>
  <si>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</si>
  <si>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</si>
  <si>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</si>
  <si>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</si>
  <si>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</si>
  <si>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</si>
  <si>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</si>
  <si>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</si>
  <si>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</si>
  <si>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</si>
  <si>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</si>
  <si>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</si>
  <si>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</si>
  <si>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</si>
  <si>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</si>
  <si>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</si>
  <si>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</si>
  <si>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</si>
  <si>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</si>
  <si>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</si>
  <si>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</si>
  <si>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</si>
  <si>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</si>
  <si>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</si>
  <si>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</si>
  <si>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</si>
  <si>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</si>
  <si>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</si>
  <si>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</si>
  <si>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</si>
  <si>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</si>
  <si>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</si>
  <si>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</si>
  <si>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</si>
  <si>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</si>
  <si>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</si>
  <si>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</si>
  <si>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</si>
  <si>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</si>
  <si>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</si>
  <si>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</si>
  <si>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</si>
  <si>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</si>
  <si>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</si>
  <si>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</si>
  <si>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</si>
  <si>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</si>
  <si>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</si>
  <si>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</si>
  <si>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</si>
  <si>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</si>
  <si>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</si>
  <si>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</si>
  <si>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</si>
  <si>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</si>
  <si>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</si>
  <si>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</si>
  <si>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</si>
  <si>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</si>
  <si>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</si>
  <si>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</si>
  <si>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</si>
  <si>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</si>
  <si>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</si>
  <si>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</si>
  <si>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</si>
  <si>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</si>
  <si>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</si>
  <si>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</si>
  <si>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</si>
  <si>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</si>
  <si>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</si>
  <si>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</si>
  <si>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</si>
  <si>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</si>
  <si>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</si>
  <si>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</si>
  <si>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</si>
  <si>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</si>
  <si>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</si>
  <si>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</si>
  <si>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</si>
  <si>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</si>
  <si>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</si>
  <si>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</si>
  <si>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</si>
  <si>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</si>
  <si>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</si>
  <si>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</si>
  <si>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</si>
  <si>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</si>
  <si>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</si>
  <si>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</si>
  <si>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</si>
  <si>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</si>
  <si>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</si>
  <si>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</si>
  <si>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</si>
  <si>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</si>
  <si>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</si>
  <si>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</si>
  <si>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</si>
  <si>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</si>
  <si>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</si>
  <si>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</si>
  <si>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</si>
  <si>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</si>
  <si>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</si>
  <si>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</si>
  <si>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</si>
  <si>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</si>
  <si>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</si>
  <si>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</si>
  <si>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</si>
  <si>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</si>
  <si>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</si>
  <si>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</si>
  <si>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</si>
  <si>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</si>
  <si>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</si>
  <si>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</si>
  <si>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</si>
  <si>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</si>
  <si>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</si>
  <si>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</si>
  <si>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</si>
  <si>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</si>
  <si>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</si>
  <si>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</si>
  <si>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</si>
  <si>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</si>
  <si>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</si>
  <si>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</si>
  <si>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</si>
  <si>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</si>
  <si>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</si>
  <si>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</si>
  <si>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</si>
  <si>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</si>
  <si>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</si>
  <si>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</si>
  <si>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</si>
  <si>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</si>
  <si>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</si>
  <si>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</si>
  <si>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</si>
  <si>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</si>
  <si>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</si>
  <si>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</si>
  <si>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</si>
  <si>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</si>
  <si>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</si>
  <si>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</si>
  <si>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</si>
  <si>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</si>
  <si>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</si>
  <si>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</si>
  <si>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</si>
  <si>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</si>
  <si>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</si>
  <si>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</si>
  <si>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</si>
  <si>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</si>
  <si>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</si>
  <si>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</si>
  <si>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</si>
  <si>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</si>
  <si>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</si>
  <si>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</si>
  <si>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</si>
  <si>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</si>
  <si>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</si>
  <si>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</si>
  <si>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</si>
  <si>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</si>
  <si>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</si>
  <si>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</si>
  <si>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</si>
  <si>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</si>
  <si>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</si>
  <si>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</si>
  <si>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</si>
  <si>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</si>
  <si>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</si>
  <si>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</si>
  <si>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</si>
  <si>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</si>
  <si>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</si>
  <si>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</si>
  <si>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</si>
  <si>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</si>
  <si>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</si>
  <si>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</si>
  <si>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</si>
  <si>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</si>
  <si>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</si>
  <si>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</si>
  <si>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</si>
  <si>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</si>
  <si>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</si>
  <si>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</si>
  <si>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</si>
  <si>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</si>
  <si>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</si>
  <si>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</si>
  <si>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</si>
  <si>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</si>
  <si>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</si>
  <si>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</si>
  <si>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</si>
  <si>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</si>
  <si>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</si>
  <si>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</si>
  <si>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</si>
  <si>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</si>
  <si>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</si>
  <si>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</si>
  <si>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</si>
  <si>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</si>
  <si>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</si>
  <si>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</si>
  <si>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</si>
  <si>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</si>
  <si>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</si>
  <si>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</si>
  <si>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</si>
  <si>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</si>
  <si>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</si>
  <si>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</si>
  <si>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</si>
  <si>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</si>
  <si>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</si>
  <si>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</si>
  <si>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</si>
  <si>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</si>
  <si>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</si>
  <si>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</si>
  <si>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</si>
  <si>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</si>
  <si>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</si>
  <si>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</si>
  <si>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</si>
  <si>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</si>
  <si>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</si>
  <si>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</si>
  <si>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</si>
  <si>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</si>
  <si>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</si>
  <si>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</si>
  <si>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</si>
  <si>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</si>
  <si>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</si>
  <si>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</si>
  <si>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</si>
  <si>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</si>
  <si>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</si>
  <si>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</si>
  <si>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</si>
  <si>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</si>
  <si>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</si>
  <si>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</si>
  <si>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</si>
  <si>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</si>
  <si>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</si>
  <si>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</si>
  <si>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</si>
  <si>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</si>
  <si>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</si>
  <si>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</si>
  <si>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</si>
  <si>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</si>
  <si>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</si>
  <si>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</si>
  <si>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</si>
  <si>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</si>
  <si>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</si>
  <si>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</si>
  <si>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</si>
  <si>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</si>
  <si>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</si>
  <si>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</si>
  <si>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</si>
  <si>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</si>
  <si>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</si>
  <si>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</si>
  <si>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</si>
  <si>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</si>
  <si>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</si>
  <si>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</si>
  <si>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</si>
  <si>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</si>
  <si>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</si>
  <si>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</si>
  <si>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</si>
  <si>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</si>
  <si>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</si>
  <si>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</si>
  <si>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</si>
  <si>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</si>
  <si>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</si>
  <si>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</si>
  <si>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</si>
  <si>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</si>
  <si>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</si>
  <si>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</si>
  <si>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</si>
  <si>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</si>
  <si>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</si>
  <si>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</si>
  <si>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</si>
  <si>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</si>
  <si>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</si>
  <si>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</si>
  <si>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</si>
  <si>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</si>
  <si>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</si>
  <si>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</si>
  <si>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</si>
  <si>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</si>
  <si>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</si>
  <si>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</si>
  <si>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</si>
  <si>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</si>
  <si>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</si>
  <si>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</si>
  <si>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</si>
  <si>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</si>
  <si>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</si>
  <si>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</si>
  <si>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</si>
  <si>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</si>
  <si>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</si>
  <si>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</si>
  <si>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</si>
  <si>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</si>
  <si>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</si>
  <si>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</si>
  <si>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</si>
  <si>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</si>
  <si>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</si>
  <si>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</si>
  <si>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</si>
  <si>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</si>
  <si>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</si>
  <si>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</si>
  <si>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</si>
  <si>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</si>
  <si>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</si>
  <si>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</si>
  <si>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</si>
  <si>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</si>
  <si>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</si>
  <si>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</si>
  <si>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</si>
  <si>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</si>
  <si>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</si>
  <si>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</si>
  <si>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</si>
  <si>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</si>
  <si>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</si>
  <si>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</si>
  <si>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</si>
  <si>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</si>
  <si>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</si>
  <si>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</si>
  <si>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</si>
  <si>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</si>
  <si>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</si>
  <si>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</si>
  <si>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</si>
  <si>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</si>
  <si>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</si>
  <si>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</si>
  <si>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</si>
  <si>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</si>
  <si>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</si>
  <si>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</si>
  <si>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</si>
  <si>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</si>
  <si>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</si>
  <si>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</si>
  <si>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</si>
  <si>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</si>
  <si>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</si>
  <si>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</si>
  <si>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</si>
  <si>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</si>
  <si>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</si>
  <si>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</si>
  <si>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</si>
  <si>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</si>
  <si>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</si>
  <si>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</si>
  <si>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</si>
  <si>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</si>
  <si>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</si>
  <si>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</si>
  <si>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</si>
  <si>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</si>
  <si>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</si>
  <si>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</si>
  <si>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</si>
  <si>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</si>
  <si>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</si>
  <si>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</si>
  <si>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</si>
  <si>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</si>
  <si>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</si>
  <si>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</si>
  <si>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</si>
  <si>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</si>
  <si>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</si>
  <si>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</si>
  <si>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</si>
  <si>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</si>
  <si>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</si>
  <si>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</si>
  <si>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</si>
  <si>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</si>
  <si>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</si>
  <si>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</si>
  <si>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</si>
  <si>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</si>
  <si>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</si>
  <si>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</si>
  <si>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</si>
  <si>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</si>
  <si>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</si>
  <si>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</si>
  <si>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</si>
  <si>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</si>
  <si>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</si>
  <si>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</si>
  <si>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</si>
  <si>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</si>
  <si>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</si>
  <si>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</si>
  <si>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</si>
  <si>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</si>
  <si>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</si>
  <si>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</si>
  <si>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</si>
  <si>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</si>
  <si>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</si>
  <si>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</si>
  <si>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</si>
  <si>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</si>
  <si>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</si>
  <si>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</si>
  <si>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</si>
  <si>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</si>
  <si>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</si>
  <si>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</si>
  <si>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</si>
  <si>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</si>
  <si>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</si>
  <si>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</si>
  <si>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</si>
  <si>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</si>
  <si>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</si>
  <si>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</si>
  <si>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</si>
  <si>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</si>
  <si>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</si>
  <si>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</si>
  <si>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</si>
  <si>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</si>
  <si>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</si>
  <si>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</si>
  <si>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</si>
  <si>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</si>
  <si>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</si>
  <si>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</si>
  <si>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</si>
  <si>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</si>
  <si>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</si>
  <si>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</si>
  <si>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</si>
  <si>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</si>
  <si>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</si>
  <si>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</si>
  <si>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</si>
  <si>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</si>
  <si>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</si>
  <si>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</si>
  <si>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</si>
  <si>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</si>
  <si>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</si>
  <si>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</si>
  <si>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</si>
  <si>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</si>
  <si>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</si>
  <si>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</si>
  <si>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</si>
  <si>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</si>
  <si>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</si>
  <si>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</si>
  <si>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</si>
  <si>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</si>
  <si>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</si>
  <si>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</si>
  <si>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</si>
  <si>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</si>
  <si>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</si>
  <si>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</si>
  <si>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</si>
  <si>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</si>
  <si>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</si>
  <si>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</si>
  <si>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</si>
  <si>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</si>
  <si>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</si>
  <si>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</si>
  <si>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</si>
  <si>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</si>
  <si>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</si>
  <si>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</si>
  <si>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</si>
  <si>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</si>
  <si>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</si>
  <si>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</si>
  <si>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</si>
  <si>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</si>
  <si>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</si>
  <si>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</si>
  <si>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</si>
  <si>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</si>
  <si>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</si>
  <si>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</si>
  <si>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</si>
  <si>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</si>
  <si>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</si>
  <si>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</si>
  <si>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</si>
  <si>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</si>
  <si>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</si>
  <si>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</si>
  <si>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</si>
  <si>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</si>
  <si>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</si>
  <si>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</si>
  <si>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</si>
  <si>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</si>
  <si>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</si>
  <si>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</si>
  <si>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</si>
  <si>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</si>
  <si>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</si>
  <si>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</si>
  <si>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</si>
  <si>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</si>
  <si>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</si>
  <si>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</si>
  <si>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</si>
  <si>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</si>
  <si>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</si>
  <si>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</si>
  <si>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</si>
  <si>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</si>
  <si>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</si>
  <si>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</si>
  <si>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</si>
  <si>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</si>
  <si>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</si>
  <si>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</si>
  <si>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</si>
  <si>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</si>
  <si>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</si>
  <si>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</si>
  <si>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</si>
  <si>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</si>
  <si>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</si>
  <si>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</si>
  <si>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</si>
  <si>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</si>
  <si>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</si>
  <si>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</si>
  <si>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</si>
  <si>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</si>
  <si>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</si>
  <si>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</si>
  <si>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</si>
  <si>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</si>
  <si>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</si>
  <si>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</si>
  <si>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</si>
  <si>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</si>
  <si>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</si>
  <si>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</si>
  <si>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</si>
  <si>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</si>
  <si>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</si>
  <si>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</si>
  <si>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</si>
  <si>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</si>
  <si>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</si>
  <si>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</si>
  <si>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</si>
  <si>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</si>
  <si>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</si>
  <si>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</si>
  <si>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</si>
  <si>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</si>
  <si>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</si>
  <si>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</si>
  <si>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</si>
  <si>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</si>
  <si>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</si>
  <si>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</si>
  <si>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</si>
  <si>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</si>
  <si>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</si>
  <si>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</si>
  <si>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</si>
  <si>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</si>
  <si>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</si>
  <si>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</si>
  <si>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</si>
  <si>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</si>
  <si>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</si>
  <si>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</si>
  <si>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</si>
  <si>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</si>
  <si>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</si>
  <si>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</si>
  <si>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</si>
  <si>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</si>
  <si>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</si>
  <si>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</si>
  <si>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</si>
  <si>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</si>
  <si>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</si>
  <si>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</si>
  <si>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</si>
  <si>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</si>
  <si>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</si>
  <si>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</si>
  <si>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</si>
  <si>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</si>
  <si>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</si>
  <si>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</si>
  <si>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</si>
  <si>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</si>
  <si>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</si>
  <si>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</si>
  <si>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</si>
  <si>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</si>
  <si>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</si>
  <si>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</si>
  <si>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</si>
  <si>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</si>
  <si>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</si>
  <si>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</si>
  <si>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</si>
  <si>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</si>
  <si>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</si>
  <si>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</si>
  <si>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</si>
  <si>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</si>
  <si>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</si>
  <si>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</si>
  <si>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</si>
  <si>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</si>
  <si>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</si>
  <si>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</si>
  <si>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</si>
  <si>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</si>
  <si>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</si>
  <si>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</si>
  <si>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</si>
  <si>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</si>
  <si>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</si>
  <si>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</si>
  <si>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</si>
  <si>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</si>
  <si>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</si>
  <si>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</si>
  <si>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</si>
  <si>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</si>
  <si>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</si>
  <si>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</si>
  <si>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</si>
  <si>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</si>
  <si>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</si>
  <si>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</si>
  <si>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</si>
  <si>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</si>
  <si>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</si>
  <si>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</si>
  <si>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</si>
  <si>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</si>
  <si>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</si>
  <si>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</si>
  <si>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</si>
  <si>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</si>
  <si>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</si>
  <si>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</si>
  <si>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</si>
  <si>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</si>
  <si>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</si>
  <si>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</si>
  <si>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</si>
  <si>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</si>
  <si>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</si>
  <si>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</si>
  <si>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</si>
  <si>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</si>
  <si>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</si>
  <si>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</si>
  <si>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</si>
  <si>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</si>
  <si>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</si>
  <si>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</si>
  <si>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</si>
  <si>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</si>
  <si>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</si>
  <si>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</si>
  <si>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</si>
  <si>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</si>
  <si>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</si>
  <si>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</si>
  <si>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</si>
  <si>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</si>
  <si>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</si>
  <si>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</si>
  <si>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</si>
  <si>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</si>
  <si>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</si>
  <si>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</si>
  <si>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</si>
  <si>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</si>
  <si>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</si>
  <si>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</si>
  <si>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</si>
  <si>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</si>
  <si>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</si>
  <si>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</si>
  <si>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</si>
  <si>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</si>
  <si>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</si>
  <si>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</si>
  <si>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</si>
  <si>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</si>
  <si>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</si>
  <si>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</si>
  <si>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</si>
  <si>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</si>
  <si>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</si>
  <si>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</si>
  <si>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</si>
  <si>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</si>
  <si>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</si>
  <si>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</si>
  <si>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</si>
  <si>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</si>
  <si>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</si>
  <si>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</si>
  <si>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</si>
  <si>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</si>
  <si>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</si>
  <si>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</si>
  <si>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</si>
  <si>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</si>
  <si>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</si>
  <si>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</si>
  <si>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</si>
  <si>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</si>
  <si>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</si>
  <si>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</si>
  <si>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</si>
  <si>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</si>
  <si>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</si>
  <si>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</si>
  <si>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</si>
  <si>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</si>
  <si>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</si>
  <si>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</si>
  <si>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</si>
  <si>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</si>
  <si>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</si>
  <si>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</si>
  <si>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</si>
  <si>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</si>
  <si>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</si>
  <si>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</si>
  <si>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</si>
  <si>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</si>
  <si>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</si>
  <si>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</si>
  <si>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</si>
  <si>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</si>
  <si>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</si>
  <si>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</si>
  <si>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</si>
  <si>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</si>
  <si>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</si>
  <si>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</si>
  <si>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</si>
  <si>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</si>
  <si>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</si>
  <si>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</si>
  <si>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</si>
  <si>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</si>
  <si>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</si>
  <si>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</si>
  <si>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</si>
  <si>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</si>
  <si>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</si>
  <si>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</si>
  <si>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</si>
  <si>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</si>
  <si>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</si>
  <si>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</si>
  <si>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</si>
  <si>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</si>
  <si>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</si>
  <si>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</si>
  <si>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</si>
  <si>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</si>
  <si>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</si>
  <si>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</si>
  <si>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</si>
  <si>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</si>
  <si>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</si>
  <si>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</si>
  <si>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</si>
  <si>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</si>
  <si>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</si>
  <si>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</si>
  <si>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</si>
  <si>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</si>
  <si>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</si>
  <si>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</si>
  <si>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</si>
  <si>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</si>
  <si>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</si>
  <si>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</si>
  <si>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</si>
  <si>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</si>
  <si>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</si>
  <si>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</si>
  <si>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</si>
  <si>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</si>
  <si>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</si>
  <si>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</si>
  <si>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</si>
  <si>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</si>
  <si>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</si>
  <si>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</si>
  <si>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</si>
  <si>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</si>
  <si>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</si>
  <si>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</si>
  <si>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</si>
  <si>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丸川病院</t>
    <phoneticPr fontId="3"/>
  </si>
  <si>
    <t>〒939-0624 下新川郡入善町青島３９６－１</t>
    <phoneticPr fontId="3"/>
  </si>
  <si>
    <t>〇</t>
  </si>
  <si>
    <t>2018年10月</t>
  </si>
  <si>
    <t>医療法人</t>
  </si>
  <si>
    <t>複数の診療科で活用</t>
  </si>
  <si>
    <t>脳神経外科</t>
  </si>
  <si>
    <t>リハビリテーション科</t>
  </si>
  <si>
    <t>内科</t>
  </si>
  <si>
    <t>地域一般入院料１</t>
  </si>
  <si>
    <t>ＤＰＣ病院ではない</t>
  </si>
  <si>
    <t>有</t>
  </si>
  <si>
    <t>看護必要度Ⅰ</t>
    <phoneticPr fontId="3"/>
  </si>
  <si>
    <t>1病棟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</si>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</sst>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t="s">
        <v>1039</v>
      </c>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IF(OR(COUNTIF(L101:L101,"未確認")&gt;0,COUNTIF(L101:L101,"~*")&gt;0),"※","")</f>
        <v/>
      </c>
      <c r="L102" s="258">
        <v>38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85</v>
      </c>
      <c r="K152" s="264" t="str">
        <f t="shared" si="3"/>
        <v/>
      </c>
      <c r="L152" s="117">
        <v>85</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t="str">
        <f t="shared" si="6"/>
        <v>*</v>
      </c>
      <c r="K219" s="264" t="str">
        <f t="shared" si="7"/>
        <v>※</v>
      </c>
      <c r="L219" s="117" t="s">
        <v>541</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3.1</v>
      </c>
      <c r="K270" s="81" t="str">
        <f t="shared" si="8"/>
        <v/>
      </c>
      <c r="L270" s="148">
        <v>3.1</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22</v>
      </c>
      <c r="K277" s="81" t="str">
        <f t="shared" si="8"/>
        <v/>
      </c>
      <c r="L277" s="147">
        <v>22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6</v>
      </c>
      <c r="K279" s="81" t="str">
        <f t="shared" si="8"/>
        <v/>
      </c>
      <c r="L279" s="147">
        <v>6</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3</v>
      </c>
      <c r="K281" s="81" t="str">
        <f t="shared" si="8"/>
        <v/>
      </c>
      <c r="L281" s="147">
        <v>3</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1</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630</v>
      </c>
      <c r="K392" s="81" t="str">
        <f t="shared" ref="K392:K397" si="11">IF(OR(COUNTIF(L392:L392,"未確認")&gt;0,COUNTIF(L392:L392,"~*")&gt;0),"※","")</f>
        <v/>
      </c>
      <c r="L392" s="147">
        <v>630</v>
      </c>
    </row>
    <row r="393" spans="1:22" s="83" customFormat="1" ht="34.5" customHeight="1">
      <c r="A393" s="249" t="s">
        <v>773</v>
      </c>
      <c r="B393" s="84"/>
      <c r="C393" s="369"/>
      <c r="D393" s="379"/>
      <c r="E393" s="319" t="s">
        <v>224</v>
      </c>
      <c r="F393" s="320"/>
      <c r="G393" s="320"/>
      <c r="H393" s="321"/>
      <c r="I393" s="342"/>
      <c r="J393" s="140">
        <f t="shared" si="10"/>
        <v>213</v>
      </c>
      <c r="K393" s="81" t="str">
        <f t="shared" si="11"/>
        <v/>
      </c>
      <c r="L393" s="147">
        <v>213</v>
      </c>
    </row>
    <row r="394" spans="1:22" s="83" customFormat="1" ht="34.5" customHeight="1">
      <c r="A394" s="250" t="s">
        <v>774</v>
      </c>
      <c r="B394" s="84"/>
      <c r="C394" s="369"/>
      <c r="D394" s="380"/>
      <c r="E394" s="319" t="s">
        <v>225</v>
      </c>
      <c r="F394" s="320"/>
      <c r="G394" s="320"/>
      <c r="H394" s="321"/>
      <c r="I394" s="342"/>
      <c r="J394" s="140">
        <f t="shared" si="10"/>
        <v>5</v>
      </c>
      <c r="K394" s="81" t="str">
        <f t="shared" si="11"/>
        <v/>
      </c>
      <c r="L394" s="147">
        <v>5</v>
      </c>
    </row>
    <row r="395" spans="1:22" s="83" customFormat="1" ht="34.5" customHeight="1">
      <c r="A395" s="250" t="s">
        <v>775</v>
      </c>
      <c r="B395" s="84"/>
      <c r="C395" s="369"/>
      <c r="D395" s="381"/>
      <c r="E395" s="319" t="s">
        <v>226</v>
      </c>
      <c r="F395" s="320"/>
      <c r="G395" s="320"/>
      <c r="H395" s="321"/>
      <c r="I395" s="342"/>
      <c r="J395" s="140">
        <f t="shared" si="10"/>
        <v>412</v>
      </c>
      <c r="K395" s="81" t="str">
        <f t="shared" si="11"/>
        <v/>
      </c>
      <c r="L395" s="147">
        <v>412</v>
      </c>
    </row>
    <row r="396" spans="1:22" s="83" customFormat="1" ht="34.5" customHeight="1">
      <c r="A396" s="250" t="s">
        <v>776</v>
      </c>
      <c r="B396" s="1"/>
      <c r="C396" s="369"/>
      <c r="D396" s="319" t="s">
        <v>227</v>
      </c>
      <c r="E396" s="320"/>
      <c r="F396" s="320"/>
      <c r="G396" s="320"/>
      <c r="H396" s="321"/>
      <c r="I396" s="342"/>
      <c r="J396" s="140">
        <f t="shared" si="10"/>
        <v>12064</v>
      </c>
      <c r="K396" s="81" t="str">
        <f t="shared" si="11"/>
        <v/>
      </c>
      <c r="L396" s="147">
        <v>12064</v>
      </c>
    </row>
    <row r="397" spans="1:22" s="83" customFormat="1" ht="34.5" customHeight="1">
      <c r="A397" s="250" t="s">
        <v>777</v>
      </c>
      <c r="B397" s="119"/>
      <c r="C397" s="369"/>
      <c r="D397" s="319" t="s">
        <v>228</v>
      </c>
      <c r="E397" s="320"/>
      <c r="F397" s="320"/>
      <c r="G397" s="320"/>
      <c r="H397" s="321"/>
      <c r="I397" s="343"/>
      <c r="J397" s="140">
        <f t="shared" si="10"/>
        <v>612</v>
      </c>
      <c r="K397" s="81" t="str">
        <f t="shared" si="11"/>
        <v/>
      </c>
      <c r="L397" s="147">
        <v>612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625</v>
      </c>
      <c r="K405" s="81" t="str">
        <f t="shared" ref="K405:K422" si="13">IF(OR(COUNTIF(L405:L405,"未確認")&gt;0,COUNTIF(L405:L405,"~*")&gt;0),"※","")</f>
        <v/>
      </c>
      <c r="L405" s="147">
        <v>625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412</v>
      </c>
      <c r="K407" s="81" t="str">
        <f t="shared" si="13"/>
        <v/>
      </c>
      <c r="L407" s="147">
        <v>412</v>
      </c>
    </row>
    <row r="408" spans="1:22" s="83" customFormat="1" ht="34.5" customHeight="1">
      <c r="A408" s="251" t="s">
        <v>781</v>
      </c>
      <c r="B408" s="119"/>
      <c r="C408" s="368"/>
      <c r="D408" s="368"/>
      <c r="E408" s="319" t="s">
        <v>236</v>
      </c>
      <c r="F408" s="320"/>
      <c r="G408" s="320"/>
      <c r="H408" s="321"/>
      <c r="I408" s="360"/>
      <c r="J408" s="140">
        <f t="shared" si="12"/>
        <v>213</v>
      </c>
      <c r="K408" s="81" t="str">
        <f t="shared" si="13"/>
        <v/>
      </c>
      <c r="L408" s="147">
        <v>213</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612</v>
      </c>
      <c r="K413" s="81" t="str">
        <f t="shared" si="13"/>
        <v/>
      </c>
      <c r="L413" s="147">
        <v>612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531</v>
      </c>
      <c r="K415" s="81" t="str">
        <f t="shared" si="13"/>
        <v/>
      </c>
      <c r="L415" s="147">
        <v>531</v>
      </c>
    </row>
    <row r="416" spans="1:22" s="83" customFormat="1" ht="34.5" customHeight="1">
      <c r="A416" s="251" t="s">
        <v>789</v>
      </c>
      <c r="B416" s="119"/>
      <c r="C416" s="368"/>
      <c r="D416" s="368"/>
      <c r="E416" s="319" t="s">
        <v>243</v>
      </c>
      <c r="F416" s="320"/>
      <c r="G416" s="320"/>
      <c r="H416" s="321"/>
      <c r="I416" s="360"/>
      <c r="J416" s="140">
        <f t="shared" si="12"/>
        <v>39</v>
      </c>
      <c r="K416" s="81" t="str">
        <f t="shared" si="13"/>
        <v/>
      </c>
      <c r="L416" s="147">
        <v>39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24</v>
      </c>
      <c r="K420" s="81" t="str">
        <f t="shared" si="13"/>
        <v/>
      </c>
      <c r="L420" s="147">
        <v>24</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612</v>
      </c>
      <c r="K430" s="193" t="str">
        <f>IF(OR(COUNTIF(L430:L430,"未確認")&gt;0,COUNTIF(L430:L430,"~*")&gt;0),"※","")</f>
        <v/>
      </c>
      <c r="L430" s="147">
        <v>612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13</v>
      </c>
      <c r="K431" s="193" t="str">
        <f>IF(OR(COUNTIF(L431:L431,"未確認")&gt;0,COUNTIF(L431:L431,"~*")&gt;0),"※","")</f>
        <v/>
      </c>
      <c r="L431" s="147">
        <v>13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599</v>
      </c>
      <c r="K433" s="193" t="str">
        <f>IF(OR(COUNTIF(L433:L433,"未確認")&gt;0,COUNTIF(L433:L433,"~*")&gt;0),"※","")</f>
        <v/>
      </c>
      <c r="L433" s="147">
        <v>599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45</v>
      </c>
      <c r="K535" s="201" t="str">
        <f t="shared" si="22"/>
        <v/>
      </c>
      <c r="L535" s="117">
        <v>45</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1049</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7.5</v>
      </c>
    </row>
    <row r="561" spans="1:12" s="91" customFormat="1" ht="34.5" customHeight="1">
      <c r="A561" s="251" t="s">
        <v>871</v>
      </c>
      <c r="B561" s="119"/>
      <c r="C561" s="209"/>
      <c r="D561" s="330" t="s">
        <v>377</v>
      </c>
      <c r="E561" s="341"/>
      <c r="F561" s="341"/>
      <c r="G561" s="341"/>
      <c r="H561" s="331"/>
      <c r="I561" s="342"/>
      <c r="J561" s="207"/>
      <c r="K561" s="210"/>
      <c r="L561" s="211">
        <v>2.1</v>
      </c>
    </row>
    <row r="562" spans="1:12" s="91" customFormat="1" ht="34.5" customHeight="1">
      <c r="A562" s="251" t="s">
        <v>872</v>
      </c>
      <c r="B562" s="119"/>
      <c r="C562" s="209"/>
      <c r="D562" s="330" t="s">
        <v>992</v>
      </c>
      <c r="E562" s="341"/>
      <c r="F562" s="341"/>
      <c r="G562" s="341"/>
      <c r="H562" s="331"/>
      <c r="I562" s="342"/>
      <c r="J562" s="207"/>
      <c r="K562" s="210"/>
      <c r="L562" s="211">
        <v>2.1</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18</v>
      </c>
      <c r="K613" s="201" t="str">
        <f t="shared" ref="K613:K623" si="28">IF(OR(COUNTIF(L613:L613,"未確認")&gt;0,COUNTIF(L613:L613,"*")&gt;0),"※","")</f>
        <v/>
      </c>
      <c r="L613" s="117">
        <v>18</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69</v>
      </c>
      <c r="K617" s="201" t="str">
        <f t="shared" si="28"/>
        <v/>
      </c>
      <c r="L617" s="117">
        <v>69</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t="str">
        <f t="shared" si="27"/>
        <v>*</v>
      </c>
      <c r="K619" s="201" t="str">
        <f t="shared" si="28"/>
        <v>※</v>
      </c>
      <c r="L619" s="117" t="s">
        <v>541</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10</v>
      </c>
      <c r="K621" s="201" t="str">
        <f t="shared" si="28"/>
        <v/>
      </c>
      <c r="L621" s="117">
        <v>10</v>
      </c>
    </row>
    <row r="622" spans="1:22" s="118" customFormat="1" ht="69.95" customHeight="1">
      <c r="A622" s="252" t="s">
        <v>915</v>
      </c>
      <c r="B622" s="119"/>
      <c r="C622" s="319" t="s">
        <v>427</v>
      </c>
      <c r="D622" s="320"/>
      <c r="E622" s="320"/>
      <c r="F622" s="320"/>
      <c r="G622" s="320"/>
      <c r="H622" s="321"/>
      <c r="I622" s="122" t="s">
        <v>428</v>
      </c>
      <c r="J622" s="116">
        <f t="shared" si="27"/>
        <v>41</v>
      </c>
      <c r="K622" s="201" t="str">
        <f t="shared" si="28"/>
        <v/>
      </c>
      <c r="L622" s="117">
        <v>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80</v>
      </c>
      <c r="K646" s="201" t="str">
        <f t="shared" ref="K646:K660" si="32">IF(OR(COUNTIF(L646:L646,"未確認")&gt;0,COUNTIF(L646:L646,"*")&gt;0),"※","")</f>
        <v/>
      </c>
      <c r="L646" s="117">
        <v>80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54</v>
      </c>
      <c r="K648" s="201" t="str">
        <f t="shared" si="32"/>
        <v/>
      </c>
      <c r="L648" s="117">
        <v>54</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24</v>
      </c>
      <c r="K650" s="201" t="str">
        <f t="shared" si="32"/>
        <v/>
      </c>
      <c r="L650" s="117">
        <v>24</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55</v>
      </c>
      <c r="K655" s="201" t="str">
        <f t="shared" si="32"/>
        <v/>
      </c>
      <c r="L655" s="117">
        <v>55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35</v>
      </c>
      <c r="K657" s="201" t="str">
        <f t="shared" si="32"/>
        <v/>
      </c>
      <c r="L657" s="117">
        <v>35</v>
      </c>
    </row>
    <row r="658" spans="1:22" s="118" customFormat="1" ht="56.1" customHeight="1">
      <c r="A658" s="252" t="s">
        <v>946</v>
      </c>
      <c r="B658" s="84"/>
      <c r="C658" s="319" t="s">
        <v>471</v>
      </c>
      <c r="D658" s="320"/>
      <c r="E658" s="320"/>
      <c r="F658" s="320"/>
      <c r="G658" s="320"/>
      <c r="H658" s="321"/>
      <c r="I658" s="122" t="s">
        <v>472</v>
      </c>
      <c r="J658" s="116">
        <f t="shared" si="31"/>
        <v>19</v>
      </c>
      <c r="K658" s="201" t="str">
        <f t="shared" si="32"/>
        <v/>
      </c>
      <c r="L658" s="117">
        <v>19</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1202E8-D530-44E1-9155-2718E8FFC1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2019-12-23T00:58:55Z</dcterms:modified>
</cp:coreProperties>
</file>